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61C149DF-522A-4B17-94E8-7BC94592456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Print_Titles" localSheetId="0">Arkusz1!$7:$8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9" i="1"/>
  <c r="G30" i="1"/>
  <c r="G31" i="1"/>
  <c r="G32" i="1"/>
  <c r="G33" i="1"/>
  <c r="G34" i="1"/>
  <c r="G35" i="1"/>
  <c r="G37" i="1"/>
  <c r="G38" i="1"/>
  <c r="G40" i="1"/>
  <c r="G42" i="1"/>
  <c r="G43" i="1"/>
  <c r="G44" i="1"/>
  <c r="G45" i="1"/>
  <c r="G46" i="1"/>
  <c r="G47" i="1"/>
  <c r="G48" i="1"/>
  <c r="G50" i="1"/>
  <c r="G51" i="1"/>
  <c r="G52" i="1"/>
  <c r="G53" i="1"/>
  <c r="G54" i="1"/>
  <c r="G55" i="1"/>
  <c r="G56" i="1"/>
  <c r="G59" i="1"/>
  <c r="G60" i="1"/>
  <c r="G61" i="1"/>
  <c r="G62" i="1"/>
  <c r="G63" i="1"/>
  <c r="G64" i="1"/>
  <c r="G66" i="1"/>
  <c r="G67" i="1"/>
  <c r="G68" i="1"/>
  <c r="G69" i="1"/>
  <c r="G70" i="1"/>
  <c r="G71" i="1"/>
  <c r="G72" i="1"/>
  <c r="G73" i="1"/>
  <c r="G74" i="1"/>
  <c r="G76" i="1"/>
  <c r="G77" i="1"/>
  <c r="G78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5" i="1"/>
  <c r="G96" i="1"/>
  <c r="G97" i="1"/>
  <c r="G98" i="1"/>
  <c r="G99" i="1"/>
  <c r="G100" i="1"/>
  <c r="G101" i="1"/>
  <c r="G103" i="1"/>
  <c r="G104" i="1"/>
  <c r="G105" i="1"/>
  <c r="G107" i="1"/>
  <c r="G108" i="1"/>
  <c r="G109" i="1"/>
  <c r="G110" i="1"/>
  <c r="G111" i="1"/>
  <c r="G112" i="1"/>
  <c r="G113" i="1"/>
  <c r="F102" i="1"/>
  <c r="G102" i="1" s="1"/>
  <c r="E102" i="1"/>
  <c r="F94" i="1"/>
  <c r="G94" i="1" s="1"/>
  <c r="E94" i="1"/>
  <c r="F106" i="1"/>
  <c r="G106" i="1" s="1"/>
  <c r="E106" i="1"/>
  <c r="F75" i="1" l="1"/>
  <c r="G75" i="1" s="1"/>
  <c r="E75" i="1"/>
  <c r="F79" i="1" l="1"/>
  <c r="E79" i="1"/>
  <c r="F36" i="1"/>
  <c r="G36" i="1" s="1"/>
  <c r="E36" i="1"/>
  <c r="F11" i="1"/>
  <c r="G11" i="1" s="1"/>
  <c r="E11" i="1"/>
  <c r="F28" i="1"/>
  <c r="E28" i="1"/>
  <c r="G79" i="1" l="1"/>
  <c r="G28" i="1"/>
  <c r="E10" i="1"/>
  <c r="E9" i="1" s="1"/>
  <c r="F10" i="1"/>
  <c r="F9" i="1" l="1"/>
  <c r="G10" i="1"/>
  <c r="G9" i="1"/>
</calcChain>
</file>

<file path=xl/sharedStrings.xml><?xml version="1.0" encoding="utf-8"?>
<sst xmlns="http://schemas.openxmlformats.org/spreadsheetml/2006/main" count="311" uniqueCount="177">
  <si>
    <t>§</t>
  </si>
  <si>
    <t>Wyszczególnienie</t>
  </si>
  <si>
    <t>Plan po zmianach</t>
  </si>
  <si>
    <t>Wskaźnik realizacji</t>
  </si>
  <si>
    <t>Dz.</t>
  </si>
  <si>
    <t>DOCHODY OGÓŁEM (A+B+C+D+E+F)</t>
  </si>
  <si>
    <t>1. Podatki i opłaty</t>
  </si>
  <si>
    <t>udziały we wpływach z podatku dochodowego od osób fizycznych</t>
  </si>
  <si>
    <t>756</t>
  </si>
  <si>
    <t>001</t>
  </si>
  <si>
    <t xml:space="preserve">udziały we wpływach z podatku dochodowego od osób prawnych i jednostek organizacyjnych </t>
  </si>
  <si>
    <t>002</t>
  </si>
  <si>
    <t>podatek od nieruchomości</t>
  </si>
  <si>
    <t>032</t>
  </si>
  <si>
    <t>031</t>
  </si>
  <si>
    <t>podatek rolny</t>
  </si>
  <si>
    <t>033</t>
  </si>
  <si>
    <t>podatek leśny</t>
  </si>
  <si>
    <t>034</t>
  </si>
  <si>
    <t>podatek od śr. transportowych</t>
  </si>
  <si>
    <t>035</t>
  </si>
  <si>
    <t>wpływy z podatku od działalności gospodarczej</t>
  </si>
  <si>
    <t>036</t>
  </si>
  <si>
    <t>podatek od spadków i darowizn</t>
  </si>
  <si>
    <t>037</t>
  </si>
  <si>
    <t>opłata od posiadania psów</t>
  </si>
  <si>
    <t>Wpływy z opłaty produktowej</t>
  </si>
  <si>
    <t>040</t>
  </si>
  <si>
    <t>041</t>
  </si>
  <si>
    <t>wpływy z opłaty skarbowej</t>
  </si>
  <si>
    <t>043</t>
  </si>
  <si>
    <t>wpływy z opłaty targowej</t>
  </si>
  <si>
    <t>046</t>
  </si>
  <si>
    <t>wpływy z opłaty eksploatacyjnej</t>
  </si>
  <si>
    <t>wpływy z opłat za zezwolenie na sprzedaż alkoholu</t>
  </si>
  <si>
    <t>048</t>
  </si>
  <si>
    <t>podatek od czynności cywilnoprawnych</t>
  </si>
  <si>
    <t>050</t>
  </si>
  <si>
    <t>wpływy z opłat za gospdarowanie odpadami</t>
  </si>
  <si>
    <t>900</t>
  </si>
  <si>
    <t>049</t>
  </si>
  <si>
    <t>2. Dochody z majątku gminy</t>
  </si>
  <si>
    <t>010</t>
  </si>
  <si>
    <t>075</t>
  </si>
  <si>
    <t>700</t>
  </si>
  <si>
    <t>801</t>
  </si>
  <si>
    <t>047</t>
  </si>
  <si>
    <t>dzierżawa, najem</t>
  </si>
  <si>
    <t>055</t>
  </si>
  <si>
    <t>wieczystego użytkowanie</t>
  </si>
  <si>
    <t>przekształcenie prawa wieczystego użytkowania</t>
  </si>
  <si>
    <t>076</t>
  </si>
  <si>
    <t>077</t>
  </si>
  <si>
    <t>sprzadaż mienia</t>
  </si>
  <si>
    <t>użytkowanie, służebność</t>
  </si>
  <si>
    <t>dzierżawy, najem</t>
  </si>
  <si>
    <t>Załącznik Nr 2</t>
  </si>
  <si>
    <t>3. Pozostałe dochody</t>
  </si>
  <si>
    <t>A. DOCHODY WŁASNE (1+2+3)</t>
  </si>
  <si>
    <t>zajęcie pasa drogowego</t>
  </si>
  <si>
    <t>600</t>
  </si>
  <si>
    <t>069</t>
  </si>
  <si>
    <t>opłata parkingowa</t>
  </si>
  <si>
    <t>wpływy z różnych opłat (ochrona środowiska)</t>
  </si>
  <si>
    <t>097</t>
  </si>
  <si>
    <t>x</t>
  </si>
  <si>
    <t>dochody z mandatów, grzywien</t>
  </si>
  <si>
    <t>754</t>
  </si>
  <si>
    <t>057</t>
  </si>
  <si>
    <t>061</t>
  </si>
  <si>
    <t>wpływy z opłat za wydawanie duplikatów świadectw</t>
  </si>
  <si>
    <t>wpływy z tytułu kosztów egekucyjnych, upomnień</t>
  </si>
  <si>
    <t>064</t>
  </si>
  <si>
    <t>758</t>
  </si>
  <si>
    <t>750</t>
  </si>
  <si>
    <t>083</t>
  </si>
  <si>
    <t>wpływy za posiłki - stołówka szkolna</t>
  </si>
  <si>
    <t>852</t>
  </si>
  <si>
    <t>Domy pomocy społecznej</t>
  </si>
  <si>
    <t>usługi opiekuńcze</t>
  </si>
  <si>
    <t>091</t>
  </si>
  <si>
    <t>odsetki od nieterminowych płatności podatków i opłat</t>
  </si>
  <si>
    <t>092</t>
  </si>
  <si>
    <t xml:space="preserve">odsetki od nieterminowych płatności </t>
  </si>
  <si>
    <t>855</t>
  </si>
  <si>
    <t>094</t>
  </si>
  <si>
    <t>zwroty, rozliczenia z lat ubiegłych</t>
  </si>
  <si>
    <t>095</t>
  </si>
  <si>
    <t>wpływy z tytułu kar i odszkodowań wynikających z umów</t>
  </si>
  <si>
    <t>854</t>
  </si>
  <si>
    <t xml:space="preserve">zwrot z PUP kosztów zatrudnienia pracowników interwencyjnych </t>
  </si>
  <si>
    <t>różne dochody</t>
  </si>
  <si>
    <t>zwrot z PUP kosztów zatrudnienia pracowników interwencyjnych</t>
  </si>
  <si>
    <t>B. SUBWENCJA OGÓLNA</t>
  </si>
  <si>
    <t>C. DOTACJE CELOWE NA ZADANIA ZLECONE</t>
  </si>
  <si>
    <t>D. DOTACJE CELOWE NA ZADANIA WŁASNE</t>
  </si>
  <si>
    <t>E. DOTACJE CELOWE NA PODSTAWIE POROZUMIEŃ POMIĘDZY J.S.T.</t>
  </si>
  <si>
    <t>01095</t>
  </si>
  <si>
    <t>zwrot akcyzy zawartej w cenie oleju napędowego</t>
  </si>
  <si>
    <t>75011</t>
  </si>
  <si>
    <t>Urzędy Wojewódzkie</t>
  </si>
  <si>
    <t>751</t>
  </si>
  <si>
    <t>75101</t>
  </si>
  <si>
    <t>aktualizacja rejestru wyborców</t>
  </si>
  <si>
    <t>80153</t>
  </si>
  <si>
    <t>85203</t>
  </si>
  <si>
    <t>Ośrodki wsparcia - ŚDS Reszel</t>
  </si>
  <si>
    <t>85213</t>
  </si>
  <si>
    <t>składki na ubezpieczenie zdrowotne opłacane za osoby pobierające niektóre świadczenia z pomocy społecznej, niektóre świadczenia rodzinne oraz za osoby uczestniczące w zajęciach w centrum integracji społecznej</t>
  </si>
  <si>
    <t>85215</t>
  </si>
  <si>
    <t>85219</t>
  </si>
  <si>
    <t>ośrodki pomocy społecznej</t>
  </si>
  <si>
    <t>85502</t>
  </si>
  <si>
    <t>85501</t>
  </si>
  <si>
    <t xml:space="preserve">świadczenie wychowawcze </t>
  </si>
  <si>
    <t>świadczenia rodzinne, świadczenie z funduszu alimentacyjnego oraz składki na ubezpieczenia emerytalne i rentowe z ubezpieczenia społecznego</t>
  </si>
  <si>
    <t>85503</t>
  </si>
  <si>
    <t>Karta Dużej Rodziny</t>
  </si>
  <si>
    <t>85504</t>
  </si>
  <si>
    <t>Wspieranie rodziny</t>
  </si>
  <si>
    <t>80104</t>
  </si>
  <si>
    <t>dotacja – przedszkola</t>
  </si>
  <si>
    <t>85214</t>
  </si>
  <si>
    <t>85216</t>
  </si>
  <si>
    <t>zasiłki stałe</t>
  </si>
  <si>
    <t>85230</t>
  </si>
  <si>
    <t>pomoc w zakresie dożywiania</t>
  </si>
  <si>
    <t>85415</t>
  </si>
  <si>
    <t>Zasiłki okresowe, celowe i pomoc     w naturze oraz składki na ubezpieczenia emerytalne i rentowe</t>
  </si>
  <si>
    <t>Pomoc materialna dla uczniów          o charakterze socjalnym</t>
  </si>
  <si>
    <t>80195</t>
  </si>
  <si>
    <t>75809</t>
  </si>
  <si>
    <t>Starostwo Powiatowe Kętrzyn (utrzymanie dróg powiatowych)</t>
  </si>
  <si>
    <t>60014</t>
  </si>
  <si>
    <t>236</t>
  </si>
  <si>
    <t xml:space="preserve">dochody gminy związane z realizacją zadań zleconych </t>
  </si>
  <si>
    <t>268</t>
  </si>
  <si>
    <t>rekompensaty utraconych dochodów w podatkach i opłatach</t>
  </si>
  <si>
    <t>75801</t>
  </si>
  <si>
    <t>część oświatowa</t>
  </si>
  <si>
    <t>75807</t>
  </si>
  <si>
    <t xml:space="preserve">część wyrównawcza </t>
  </si>
  <si>
    <t>75831</t>
  </si>
  <si>
    <t xml:space="preserve">część równoważąca </t>
  </si>
  <si>
    <t>zwrot niewykorzystanych środków z wydatków niewygasających</t>
  </si>
  <si>
    <t>668</t>
  </si>
  <si>
    <t>70095</t>
  </si>
  <si>
    <t>projekt pn. "Rozwój przestrzeni publicznej poprzez przywrócenie funkcji integracyjnych i rekreacyjnych Parku Miejskiego i jego otoczenia wraz z poprawą funkcjonalności komunikacyjnej w obrębie parku" realizowany w ramach Regionalnego Programu Operacyjnego Województwa Warmińsko-Mazurskiego na lata 2014-2020, Oś Priorytetowa 8. Obszary wymagające rewitalizacji, działanie 8.1. Rewitalizacja obszarów miejskich</t>
  </si>
  <si>
    <t>PLAN I WYKONANIE DOCHODÓW W PODZIALE ANALITYCZNYM</t>
  </si>
  <si>
    <t>opłata za udzielenie ślubu poza urzędem</t>
  </si>
  <si>
    <t xml:space="preserve">wpływy z różnych opłat </t>
  </si>
  <si>
    <t>bezpłatne podręczniki, materiały edukacyjne lub materiałów ćwiczeniowych dla uczniów</t>
  </si>
  <si>
    <t>dodatki mieszkaniowe i energetyczne</t>
  </si>
  <si>
    <t>85513</t>
  </si>
  <si>
    <t>składki na ubezpieczenie zdrowotne opłacane za osoby pobierające niektóre świadczenia rodzinne oraz za osoby pobierające zasiłki dla opiekunów</t>
  </si>
  <si>
    <t>„Wszechstronny rozwój przedszkolaka szansą na sukces” realizowanego w ramach Regionalnego Programu Operacyjnego Województwa Warmińsko-Mazurskiego na lata 2014-2020, Priorytet: RPWM.02.00.00 Kadry dla gospodarki, Działanie: RPWM.02.01.00 Zapewnienie równego dostępu do wysokiej jakości edukacji przedszkolnej</t>
  </si>
  <si>
    <t>F. DOTACJE CELOWE NA ZADANIA WSPÓŁFINASNOWANE ZE ŚRODKÓW UE I BP</t>
  </si>
  <si>
    <t>dotacja celowa za dzieci z innej gminy uczęszcające do przedszkola  w Reszlu</t>
  </si>
  <si>
    <t>60016</t>
  </si>
  <si>
    <t>Reszel, dnia 27 sierpnia 2020 rok</t>
  </si>
  <si>
    <t>na dzień 30 czerwca 2020 roku</t>
  </si>
  <si>
    <t>Wykonanie na 30.06.2020 r. </t>
  </si>
  <si>
    <t>wpływy z rozliczeń z lat ubiegłych</t>
  </si>
  <si>
    <t>75107</t>
  </si>
  <si>
    <t>wybory Prezydenta Rzeczypospolitej Polskiej</t>
  </si>
  <si>
    <t>752</t>
  </si>
  <si>
    <t>75212</t>
  </si>
  <si>
    <t>Pozostałe wydatki obronne</t>
  </si>
  <si>
    <t>świadczenie społeczne dla opiekuna prawnego</t>
  </si>
  <si>
    <t>projekt pn. "Budowa wiaty rekreacyjnej z utwardzeniem terenu na działce nr 80, obręb Robawy, gmina Reszel" realizowanego w ramach Programu Rozwoju Obszarów Wiejskich na lata 2014-2020, Poddziałanie 19.2 "Wsparcie na wdrażanie operacji w ramach strategii rozwoju lokalnego kierowanego przez społeczność"</t>
  </si>
  <si>
    <t>projekt pn. Przebudowa drogi gminnej Nr 124018N w msc. Leginy, dz.nr 8-336 obręb Leginy. Zadanie realizowane z udziałem środków Europejskiego Funduszu Rolnego na rzecz Rozwoju Obszarów Wiejskich w ramach Programu Rozwoju Obszarów Wiejskich na lata 2014 - 2020</t>
  </si>
  <si>
    <t>projekt grantowy pn. „Zdalna Szkoła+ w ramach Ogólnopolskiej sieci edukacyjnej” realizowanego w ramach Programu Operacyjnego Polska Cyfrowa
na lata 2014-2020, Oś Priorytetowa nr I "Powszechny dostęp do szybkiego Interentu", Działanie 1.1: "Wyeliminowanie terytorialnych różnic w możliwości dostępu do szerokopasmowego internetu o wysokich przepustowościach".</t>
  </si>
  <si>
    <t>projekt grantowy pn. „Zdalna Szkoła – wsparcie Ogólnopolskiej Sieci Edukacyjnej w systemie kształcenia zdalnego” realizowanego w ramach Programu Operacyjnego Polska Cyfrowa
na lata 2014-2020, Oś Priorytetowa nr I "Powszechny dostęp do szybkiego
Interentu", Działanie 1.1: "Wyeliminowanie terytorialnych różnic w możliwości
dostępu do szerokopasmowego internetu o wysokich przepustowościach".</t>
  </si>
  <si>
    <t>projektu pn. „Akademia Kompetencji Cyfrowych w Gminie Reszel realizowanego w ramach Programu Operacyjnego Polska Cyfrowa na lata 2014-2020,
Oś Priorytetowa nr III: Cyfrowe Kompetencje społeczeństwa, Działanie 3.1:
Działania szkoleniowe na rzecz rozwoju kompetencji cyfrowych dotycząca
realizacji projektu grantowego pn. "Akademia kompetencji cyfrowych
dla mieszkańców województw pomorskiego, warmińsko- mazurskiego,
podlaskiego"</t>
  </si>
  <si>
    <t>630</t>
  </si>
  <si>
    <t>63003</t>
  </si>
  <si>
    <t>ZG "Barcja" pomoc finansowa na zadanie inwestycyjne: "Budowa ścieżki pieszo-rowerowej na trasie Reszel - Święta Lipka - wykonanie dokumentacji projektowej"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</si>
</sst>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Bookman Old Style"/>
      <family val="1"/>
      <charset val="238"/>
    </font>
    <font>
      <sz val="10"/>
      <color theme="1"/>
      <name val="Bookman Old Style"/>
      <family val="1"/>
      <charset val="238"/>
    </font>
    <font>
      <i/>
      <sz val="7"/>
      <color theme="1"/>
      <name val="Bookman Old Style"/>
      <family val="1"/>
      <charset val="238"/>
    </font>
    <font>
      <b/>
      <sz val="9"/>
      <color theme="1"/>
      <name val="Bookman Old Style"/>
      <family val="1"/>
      <charset val="238"/>
    </font>
    <font>
      <sz val="10"/>
      <color rgb="FFFF0000"/>
      <name val="Bookman Old Style"/>
      <family val="1"/>
      <charset val="238"/>
    </font>
    <font>
      <b/>
      <sz val="10"/>
      <color theme="1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4" fontId="2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justify" vertical="center"/>
    </xf>
    <xf numFmtId="164" fontId="1" fillId="3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15"/>
  <sheetViews>
    <sheetView tabSelected="1" zoomScaleNormal="100" workbookViewId="0">
      <selection activeCell="B2" sqref="B2"/>
    </sheetView>
  </sheetViews>
  <sheetFormatPr defaultRowHeight="14.4" x14ac:dyDescent="0.3"/>
  <cols>
    <col min="1" max="1" width="2.6640625" customWidth="1"/>
    <col min="2" max="2" width="4.88671875" customWidth="1"/>
    <col min="3" max="3" width="7.88671875" customWidth="1"/>
    <col min="4" max="4" width="30.6640625" customWidth="1"/>
    <col min="5" max="5" width="18.109375" customWidth="1"/>
    <col min="6" max="6" width="14.5546875" customWidth="1"/>
    <col min="7" max="7" width="9.33203125" customWidth="1"/>
    <col min="10" max="10" width="17.21875" customWidth="1"/>
    <col min="11" max="11" width="14.33203125" customWidth="1"/>
  </cols>
  <sheetData>
    <row r="2" spans="1:22" x14ac:dyDescent="0.3">
      <c r="F2" s="45" t="s">
        <v>56</v>
      </c>
      <c r="G2" s="45"/>
    </row>
    <row r="4" spans="1:22" x14ac:dyDescent="0.3">
      <c r="B4" s="46" t="s">
        <v>148</v>
      </c>
      <c r="C4" s="46"/>
      <c r="D4" s="46"/>
      <c r="E4" s="46"/>
      <c r="F4" s="46"/>
      <c r="G4" s="46"/>
      <c r="H4" s="7"/>
      <c r="I4" s="7"/>
      <c r="J4" s="7"/>
      <c r="K4" s="7"/>
      <c r="L4" s="7"/>
      <c r="M4" s="7"/>
      <c r="N4" s="7"/>
      <c r="O4" s="7"/>
    </row>
    <row r="5" spans="1:22" x14ac:dyDescent="0.3">
      <c r="B5" s="46" t="s">
        <v>160</v>
      </c>
      <c r="C5" s="46"/>
      <c r="D5" s="46"/>
      <c r="E5" s="46"/>
      <c r="F5" s="46"/>
      <c r="G5" s="46"/>
      <c r="H5" s="7"/>
      <c r="I5" s="7"/>
      <c r="J5" s="7"/>
      <c r="K5" s="7"/>
      <c r="L5" s="7"/>
      <c r="M5" s="7"/>
      <c r="N5" s="7"/>
      <c r="O5" s="7"/>
    </row>
    <row r="6" spans="1:2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4" x14ac:dyDescent="0.3">
      <c r="A7" s="1"/>
      <c r="B7" s="27" t="s">
        <v>4</v>
      </c>
      <c r="C7" s="27" t="s">
        <v>0</v>
      </c>
      <c r="D7" s="27" t="s">
        <v>1</v>
      </c>
      <c r="E7" s="27" t="s">
        <v>2</v>
      </c>
      <c r="F7" s="28" t="s">
        <v>161</v>
      </c>
      <c r="G7" s="28" t="s">
        <v>3</v>
      </c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  <c r="V7" s="1"/>
    </row>
    <row r="8" spans="1:22" ht="12.75" customHeight="1" x14ac:dyDescent="0.3">
      <c r="A8" s="1"/>
      <c r="B8" s="29">
        <v>1</v>
      </c>
      <c r="C8" s="29">
        <v>2</v>
      </c>
      <c r="D8" s="29">
        <v>3</v>
      </c>
      <c r="E8" s="29">
        <v>4</v>
      </c>
      <c r="F8" s="29">
        <v>5</v>
      </c>
      <c r="G8" s="29">
        <v>6</v>
      </c>
      <c r="H8" s="2"/>
      <c r="I8" s="2"/>
      <c r="J8" s="2"/>
      <c r="K8" s="2"/>
      <c r="L8" s="2"/>
      <c r="M8" s="2"/>
      <c r="N8" s="2"/>
      <c r="O8" s="2"/>
      <c r="P8" s="1"/>
      <c r="Q8" s="1"/>
      <c r="R8" s="1"/>
      <c r="S8" s="1"/>
      <c r="T8" s="1"/>
      <c r="U8" s="1"/>
      <c r="V8" s="1"/>
    </row>
    <row r="9" spans="1:22" x14ac:dyDescent="0.3">
      <c r="A9" s="1"/>
      <c r="B9" s="42" t="s">
        <v>5</v>
      </c>
      <c r="C9" s="43"/>
      <c r="D9" s="44"/>
      <c r="E9" s="30">
        <f>E10+E75+E79+E94+E102+E106</f>
        <v>38408868.610000007</v>
      </c>
      <c r="F9" s="30">
        <f>F10+F75+F79+F94+F102+F106</f>
        <v>19463560.220000003</v>
      </c>
      <c r="G9" s="31">
        <f>F9/E9*100</f>
        <v>50.674651257320647</v>
      </c>
      <c r="H9" s="2"/>
      <c r="I9" s="2"/>
      <c r="J9" s="2"/>
      <c r="K9" s="2"/>
      <c r="L9" s="2"/>
      <c r="M9" s="2"/>
      <c r="N9" s="2"/>
      <c r="O9" s="2"/>
      <c r="P9" s="1"/>
      <c r="Q9" s="1"/>
      <c r="R9" s="1"/>
      <c r="S9" s="1"/>
      <c r="T9" s="1"/>
      <c r="U9" s="1"/>
      <c r="V9" s="1"/>
    </row>
    <row r="10" spans="1:22" x14ac:dyDescent="0.3">
      <c r="A10" s="1"/>
      <c r="B10" s="42" t="s">
        <v>58</v>
      </c>
      <c r="C10" s="43"/>
      <c r="D10" s="44"/>
      <c r="E10" s="30">
        <f>E11+E28+E36</f>
        <v>13379441</v>
      </c>
      <c r="F10" s="30">
        <f>F11+F28+F36</f>
        <v>6655475.7000000002</v>
      </c>
      <c r="G10" s="31">
        <f t="shared" ref="G10:G72" si="0">F10/E10*100</f>
        <v>49.744049097417445</v>
      </c>
      <c r="H10" s="2"/>
      <c r="I10" s="2"/>
      <c r="J10" s="26"/>
      <c r="K10" s="2"/>
      <c r="L10" s="2"/>
      <c r="M10" s="2"/>
      <c r="N10" s="2"/>
      <c r="O10" s="2"/>
      <c r="P10" s="1"/>
      <c r="Q10" s="1"/>
      <c r="R10" s="1"/>
      <c r="S10" s="1"/>
      <c r="T10" s="1"/>
      <c r="U10" s="1"/>
      <c r="V10" s="1"/>
    </row>
    <row r="11" spans="1:22" x14ac:dyDescent="0.3">
      <c r="A11" s="1"/>
      <c r="B11" s="42" t="s">
        <v>6</v>
      </c>
      <c r="C11" s="43"/>
      <c r="D11" s="44"/>
      <c r="E11" s="30">
        <f>SUM(E12:E27)</f>
        <v>11198113</v>
      </c>
      <c r="F11" s="30">
        <f>SUM(F12:F27)</f>
        <v>5474439.3399999999</v>
      </c>
      <c r="G11" s="31">
        <f t="shared" si="0"/>
        <v>48.887159291927127</v>
      </c>
      <c r="H11" s="2"/>
      <c r="I11" s="2"/>
      <c r="J11" s="2"/>
      <c r="K11" s="2"/>
      <c r="L11" s="2"/>
      <c r="M11" s="2"/>
      <c r="N11" s="2"/>
      <c r="O11" s="2"/>
      <c r="P11" s="1"/>
      <c r="Q11" s="1"/>
      <c r="R11" s="1"/>
      <c r="S11" s="1"/>
      <c r="T11" s="1"/>
      <c r="U11" s="1"/>
      <c r="V11" s="1"/>
    </row>
    <row r="12" spans="1:22" ht="24.6" x14ac:dyDescent="0.3">
      <c r="A12" s="1"/>
      <c r="B12" s="8" t="s">
        <v>8</v>
      </c>
      <c r="C12" s="8" t="s">
        <v>9</v>
      </c>
      <c r="D12" s="9" t="s">
        <v>7</v>
      </c>
      <c r="E12" s="10">
        <v>4238215</v>
      </c>
      <c r="F12" s="10">
        <v>1813324</v>
      </c>
      <c r="G12" s="33">
        <f t="shared" si="0"/>
        <v>42.785087589940581</v>
      </c>
      <c r="H12" s="2"/>
      <c r="I12" s="2"/>
      <c r="J12" s="2"/>
      <c r="K12" s="2"/>
      <c r="L12" s="2"/>
      <c r="M12" s="2"/>
      <c r="N12" s="2"/>
      <c r="O12" s="2"/>
      <c r="P12" s="1"/>
      <c r="Q12" s="1"/>
      <c r="R12" s="1"/>
      <c r="S12" s="1"/>
      <c r="T12" s="1"/>
      <c r="U12" s="1"/>
      <c r="V12" s="1"/>
    </row>
    <row r="13" spans="1:22" ht="36.6" x14ac:dyDescent="0.3">
      <c r="A13" s="1"/>
      <c r="B13" s="8" t="s">
        <v>8</v>
      </c>
      <c r="C13" s="8" t="s">
        <v>11</v>
      </c>
      <c r="D13" s="4" t="s">
        <v>10</v>
      </c>
      <c r="E13" s="10">
        <v>75000</v>
      </c>
      <c r="F13" s="10">
        <v>74123.94</v>
      </c>
      <c r="G13" s="33">
        <f t="shared" si="0"/>
        <v>98.831920000000011</v>
      </c>
      <c r="H13" s="2"/>
      <c r="I13" s="2"/>
      <c r="J13" s="2"/>
      <c r="K13" s="2"/>
      <c r="L13" s="2"/>
      <c r="M13" s="2"/>
      <c r="N13" s="2"/>
      <c r="O13" s="2"/>
      <c r="P13" s="1"/>
      <c r="Q13" s="1"/>
      <c r="R13" s="1"/>
      <c r="S13" s="1"/>
      <c r="T13" s="1"/>
      <c r="U13" s="1"/>
      <c r="V13" s="1"/>
    </row>
    <row r="14" spans="1:22" x14ac:dyDescent="0.3">
      <c r="A14" s="1"/>
      <c r="B14" s="8" t="s">
        <v>8</v>
      </c>
      <c r="C14" s="8" t="s">
        <v>14</v>
      </c>
      <c r="D14" s="5" t="s">
        <v>12</v>
      </c>
      <c r="E14" s="10">
        <v>3054920</v>
      </c>
      <c r="F14" s="10">
        <v>1610351.92</v>
      </c>
      <c r="G14" s="33">
        <f t="shared" si="0"/>
        <v>52.713390858025747</v>
      </c>
      <c r="H14" s="2"/>
      <c r="I14" s="2"/>
      <c r="J14" s="2"/>
      <c r="K14" s="2"/>
      <c r="L14" s="2"/>
      <c r="M14" s="2"/>
      <c r="N14" s="2"/>
      <c r="O14" s="2"/>
      <c r="P14" s="1"/>
      <c r="Q14" s="1"/>
      <c r="R14" s="1"/>
      <c r="S14" s="1"/>
      <c r="T14" s="1"/>
      <c r="U14" s="1"/>
      <c r="V14" s="1"/>
    </row>
    <row r="15" spans="1:22" x14ac:dyDescent="0.3">
      <c r="A15" s="1"/>
      <c r="B15" s="8" t="s">
        <v>8</v>
      </c>
      <c r="C15" s="8" t="s">
        <v>13</v>
      </c>
      <c r="D15" s="2" t="s">
        <v>15</v>
      </c>
      <c r="E15" s="10">
        <v>1440916</v>
      </c>
      <c r="F15" s="10">
        <v>746811.87</v>
      </c>
      <c r="G15" s="33">
        <f t="shared" si="0"/>
        <v>51.828966435239806</v>
      </c>
      <c r="H15" s="2"/>
      <c r="I15" s="2"/>
      <c r="J15" s="2"/>
      <c r="K15" s="2"/>
      <c r="L15" s="2"/>
      <c r="M15" s="2"/>
      <c r="N15" s="2"/>
      <c r="O15" s="2"/>
      <c r="P15" s="1"/>
      <c r="Q15" s="1"/>
      <c r="R15" s="1"/>
      <c r="S15" s="1"/>
      <c r="T15" s="1"/>
      <c r="U15" s="1"/>
      <c r="V15" s="1"/>
    </row>
    <row r="16" spans="1:22" x14ac:dyDescent="0.3">
      <c r="A16" s="1"/>
      <c r="B16" s="8" t="s">
        <v>8</v>
      </c>
      <c r="C16" s="8" t="s">
        <v>16</v>
      </c>
      <c r="D16" s="5" t="s">
        <v>17</v>
      </c>
      <c r="E16" s="10">
        <v>89027</v>
      </c>
      <c r="F16" s="10">
        <v>45122.33</v>
      </c>
      <c r="G16" s="33">
        <f t="shared" si="0"/>
        <v>50.683871185146081</v>
      </c>
      <c r="H16" s="2"/>
      <c r="I16" s="2"/>
      <c r="J16" s="2"/>
      <c r="K16" s="2"/>
      <c r="L16" s="2"/>
      <c r="M16" s="2"/>
      <c r="N16" s="2"/>
      <c r="O16" s="2"/>
      <c r="P16" s="1"/>
      <c r="Q16" s="1"/>
      <c r="R16" s="1"/>
      <c r="S16" s="1"/>
      <c r="T16" s="1"/>
      <c r="U16" s="1"/>
      <c r="V16" s="1"/>
    </row>
    <row r="17" spans="1:22" x14ac:dyDescent="0.3">
      <c r="A17" s="1"/>
      <c r="B17" s="8" t="s">
        <v>8</v>
      </c>
      <c r="C17" s="8" t="s">
        <v>18</v>
      </c>
      <c r="D17" s="5" t="s">
        <v>19</v>
      </c>
      <c r="E17" s="10">
        <v>51786</v>
      </c>
      <c r="F17" s="10">
        <v>29693</v>
      </c>
      <c r="G17" s="33">
        <f t="shared" si="0"/>
        <v>57.33789054956938</v>
      </c>
      <c r="H17" s="2"/>
      <c r="I17" s="2"/>
      <c r="J17" s="2"/>
      <c r="K17" s="2"/>
      <c r="L17" s="2"/>
      <c r="M17" s="2"/>
      <c r="N17" s="2"/>
      <c r="O17" s="2"/>
      <c r="P17" s="1"/>
      <c r="Q17" s="1"/>
      <c r="R17" s="1"/>
      <c r="S17" s="1"/>
      <c r="T17" s="1"/>
      <c r="U17" s="1"/>
      <c r="V17" s="1"/>
    </row>
    <row r="18" spans="1:22" ht="27" x14ac:dyDescent="0.3">
      <c r="A18" s="1"/>
      <c r="B18" s="8" t="s">
        <v>8</v>
      </c>
      <c r="C18" s="8" t="s">
        <v>20</v>
      </c>
      <c r="D18" s="6" t="s">
        <v>21</v>
      </c>
      <c r="E18" s="10">
        <v>7077</v>
      </c>
      <c r="F18" s="10">
        <v>2997.45</v>
      </c>
      <c r="G18" s="33">
        <f t="shared" si="0"/>
        <v>42.354811360746076</v>
      </c>
      <c r="H18" s="2"/>
      <c r="I18" s="2"/>
      <c r="J18" s="2"/>
      <c r="K18" s="2"/>
      <c r="L18" s="2"/>
      <c r="M18" s="2"/>
      <c r="N18" s="2"/>
      <c r="O18" s="2"/>
      <c r="P18" s="1"/>
      <c r="Q18" s="1"/>
      <c r="R18" s="1"/>
      <c r="S18" s="1"/>
      <c r="T18" s="1"/>
      <c r="U18" s="1"/>
      <c r="V18" s="1"/>
    </row>
    <row r="19" spans="1:22" ht="30.75" customHeight="1" x14ac:dyDescent="0.3">
      <c r="A19" s="1"/>
      <c r="B19" s="8" t="s">
        <v>8</v>
      </c>
      <c r="C19" s="8" t="s">
        <v>22</v>
      </c>
      <c r="D19" s="12" t="s">
        <v>23</v>
      </c>
      <c r="E19" s="10">
        <v>33200</v>
      </c>
      <c r="F19" s="10">
        <v>18159</v>
      </c>
      <c r="G19" s="33">
        <f t="shared" si="0"/>
        <v>54.695783132530117</v>
      </c>
      <c r="H19" s="2"/>
      <c r="I19" s="2"/>
      <c r="J19" s="2"/>
      <c r="K19" s="2"/>
      <c r="L19" s="2"/>
      <c r="M19" s="2"/>
      <c r="N19" s="2"/>
      <c r="O19" s="2"/>
      <c r="P19" s="1"/>
      <c r="Q19" s="1"/>
      <c r="R19" s="1"/>
      <c r="S19" s="1"/>
      <c r="T19" s="1"/>
      <c r="U19" s="1"/>
      <c r="V19" s="1"/>
    </row>
    <row r="20" spans="1:22" x14ac:dyDescent="0.3">
      <c r="A20" s="1"/>
      <c r="B20" s="8" t="s">
        <v>8</v>
      </c>
      <c r="C20" s="8" t="s">
        <v>24</v>
      </c>
      <c r="D20" s="5" t="s">
        <v>25</v>
      </c>
      <c r="E20" s="10">
        <v>8894</v>
      </c>
      <c r="F20" s="10">
        <v>5201.2</v>
      </c>
      <c r="G20" s="33">
        <f t="shared" si="0"/>
        <v>58.479874072408364</v>
      </c>
      <c r="H20" s="2"/>
      <c r="I20" s="2"/>
      <c r="J20" s="2"/>
      <c r="K20" s="2"/>
      <c r="L20" s="2"/>
      <c r="M20" s="2"/>
      <c r="N20" s="2"/>
      <c r="O20" s="2"/>
      <c r="P20" s="1"/>
      <c r="Q20" s="1"/>
      <c r="R20" s="1"/>
      <c r="S20" s="1"/>
      <c r="T20" s="1"/>
      <c r="U20" s="1"/>
      <c r="V20" s="1"/>
    </row>
    <row r="21" spans="1:22" x14ac:dyDescent="0.3">
      <c r="A21" s="1"/>
      <c r="B21" s="8" t="s">
        <v>8</v>
      </c>
      <c r="C21" s="8" t="s">
        <v>28</v>
      </c>
      <c r="D21" s="2" t="s">
        <v>29</v>
      </c>
      <c r="E21" s="10">
        <v>34000</v>
      </c>
      <c r="F21" s="10">
        <v>18960</v>
      </c>
      <c r="G21" s="33">
        <f t="shared" si="0"/>
        <v>55.764705882352942</v>
      </c>
      <c r="H21" s="2"/>
      <c r="I21" s="2"/>
      <c r="J21" s="2"/>
      <c r="K21" s="2"/>
      <c r="L21" s="2"/>
      <c r="M21" s="2"/>
      <c r="N21" s="2"/>
      <c r="O21" s="2"/>
      <c r="P21" s="1"/>
      <c r="Q21" s="1"/>
      <c r="R21" s="1"/>
      <c r="S21" s="1"/>
      <c r="T21" s="1"/>
      <c r="U21" s="1"/>
      <c r="V21" s="1"/>
    </row>
    <row r="22" spans="1:22" x14ac:dyDescent="0.3">
      <c r="A22" s="1"/>
      <c r="B22" s="8" t="s">
        <v>8</v>
      </c>
      <c r="C22" s="8" t="s">
        <v>30</v>
      </c>
      <c r="D22" s="5" t="s">
        <v>31</v>
      </c>
      <c r="E22" s="10">
        <v>11000</v>
      </c>
      <c r="F22" s="10">
        <v>2720</v>
      </c>
      <c r="G22" s="33">
        <f t="shared" si="0"/>
        <v>24.727272727272727</v>
      </c>
      <c r="H22" s="2"/>
      <c r="I22" s="2"/>
      <c r="J22" s="2"/>
      <c r="K22" s="2"/>
      <c r="L22" s="2"/>
      <c r="M22" s="2"/>
      <c r="N22" s="2"/>
      <c r="O22" s="2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1"/>
      <c r="B23" s="8" t="s">
        <v>8</v>
      </c>
      <c r="C23" s="8" t="s">
        <v>32</v>
      </c>
      <c r="D23" s="2" t="s">
        <v>33</v>
      </c>
      <c r="E23" s="10">
        <v>80000</v>
      </c>
      <c r="F23" s="10">
        <v>32326.799999999999</v>
      </c>
      <c r="G23" s="33">
        <f t="shared" si="0"/>
        <v>40.408499999999997</v>
      </c>
      <c r="H23" s="2"/>
      <c r="I23" s="2"/>
      <c r="J23" s="2"/>
      <c r="K23" s="2"/>
      <c r="L23" s="2"/>
      <c r="M23" s="2"/>
      <c r="N23" s="2"/>
      <c r="O23" s="2"/>
      <c r="P23" s="1"/>
      <c r="Q23" s="1"/>
      <c r="R23" s="1"/>
      <c r="S23" s="1"/>
      <c r="T23" s="1"/>
      <c r="U23" s="1"/>
      <c r="V23" s="1"/>
    </row>
    <row r="24" spans="1:22" ht="27" x14ac:dyDescent="0.3">
      <c r="A24" s="1"/>
      <c r="B24" s="8" t="s">
        <v>8</v>
      </c>
      <c r="C24" s="8" t="s">
        <v>35</v>
      </c>
      <c r="D24" s="6" t="s">
        <v>34</v>
      </c>
      <c r="E24" s="10">
        <v>137121</v>
      </c>
      <c r="F24" s="10">
        <v>97350.13</v>
      </c>
      <c r="G24" s="33">
        <f t="shared" si="0"/>
        <v>70.995784744860373</v>
      </c>
      <c r="H24" s="2"/>
      <c r="I24" s="2"/>
      <c r="J24" s="2"/>
      <c r="K24" s="2"/>
      <c r="L24" s="2"/>
      <c r="M24" s="2"/>
      <c r="N24" s="2"/>
      <c r="O24" s="2"/>
      <c r="P24" s="1"/>
      <c r="Q24" s="1"/>
      <c r="R24" s="1"/>
      <c r="S24" s="1"/>
      <c r="T24" s="1"/>
      <c r="U24" s="1"/>
      <c r="V24" s="1"/>
    </row>
    <row r="25" spans="1:22" ht="27" x14ac:dyDescent="0.3">
      <c r="A25" s="1"/>
      <c r="B25" s="8" t="s">
        <v>8</v>
      </c>
      <c r="C25" s="8" t="s">
        <v>37</v>
      </c>
      <c r="D25" s="3" t="s">
        <v>36</v>
      </c>
      <c r="E25" s="10">
        <v>156300</v>
      </c>
      <c r="F25" s="10">
        <v>99141.82</v>
      </c>
      <c r="G25" s="33">
        <f t="shared" si="0"/>
        <v>63.430467050543825</v>
      </c>
      <c r="H25" s="2"/>
      <c r="I25" s="2"/>
      <c r="J25" s="2"/>
      <c r="K25" s="2"/>
      <c r="L25" s="2"/>
      <c r="M25" s="2"/>
      <c r="N25" s="2"/>
      <c r="O25" s="2"/>
      <c r="P25" s="1"/>
      <c r="Q25" s="1"/>
      <c r="R25" s="1"/>
      <c r="S25" s="1"/>
      <c r="T25" s="1"/>
      <c r="U25" s="1"/>
      <c r="V25" s="1"/>
    </row>
    <row r="26" spans="1:22" x14ac:dyDescent="0.3">
      <c r="A26" s="1"/>
      <c r="B26" s="8" t="s">
        <v>39</v>
      </c>
      <c r="C26" s="8" t="s">
        <v>27</v>
      </c>
      <c r="D26" s="6" t="s">
        <v>26</v>
      </c>
      <c r="E26" s="10">
        <v>100</v>
      </c>
      <c r="F26" s="10">
        <v>0</v>
      </c>
      <c r="G26" s="33">
        <f t="shared" si="0"/>
        <v>0</v>
      </c>
      <c r="H26" s="2"/>
      <c r="I26" s="2"/>
      <c r="J26" s="2"/>
      <c r="K26" s="2"/>
      <c r="L26" s="2"/>
      <c r="M26" s="2"/>
      <c r="N26" s="2"/>
      <c r="O26" s="2"/>
      <c r="P26" s="1"/>
      <c r="Q26" s="1"/>
      <c r="R26" s="1"/>
      <c r="S26" s="1"/>
      <c r="T26" s="1"/>
      <c r="U26" s="1"/>
      <c r="V26" s="1"/>
    </row>
    <row r="27" spans="1:22" ht="27.75" customHeight="1" x14ac:dyDescent="0.3">
      <c r="A27" s="1"/>
      <c r="B27" s="8" t="s">
        <v>39</v>
      </c>
      <c r="C27" s="8" t="s">
        <v>40</v>
      </c>
      <c r="D27" s="13" t="s">
        <v>38</v>
      </c>
      <c r="E27" s="10">
        <v>1780557</v>
      </c>
      <c r="F27" s="10">
        <v>878155.88</v>
      </c>
      <c r="G27" s="33">
        <f t="shared" si="0"/>
        <v>49.319166979770941</v>
      </c>
      <c r="H27" s="2"/>
      <c r="I27" s="2"/>
      <c r="J27" s="2"/>
      <c r="K27" s="2"/>
      <c r="L27" s="2"/>
      <c r="M27" s="2"/>
      <c r="N27" s="2"/>
      <c r="O27" s="2"/>
      <c r="P27" s="1"/>
      <c r="Q27" s="1"/>
      <c r="R27" s="1"/>
      <c r="S27" s="1"/>
      <c r="T27" s="1"/>
      <c r="U27" s="1"/>
      <c r="V27" s="1"/>
    </row>
    <row r="28" spans="1:22" x14ac:dyDescent="0.3">
      <c r="A28" s="1"/>
      <c r="B28" s="42" t="s">
        <v>41</v>
      </c>
      <c r="C28" s="43"/>
      <c r="D28" s="44"/>
      <c r="E28" s="30">
        <f>SUM(E29:E35)</f>
        <v>950008</v>
      </c>
      <c r="F28" s="30">
        <f>SUM(F29:F35)</f>
        <v>862528.24</v>
      </c>
      <c r="G28" s="31">
        <f t="shared" si="0"/>
        <v>90.791681754258917</v>
      </c>
      <c r="H28" s="2"/>
      <c r="I28" s="2"/>
      <c r="J28" s="2"/>
      <c r="K28" s="2"/>
      <c r="L28" s="2"/>
      <c r="M28" s="2"/>
      <c r="N28" s="2"/>
      <c r="O28" s="2"/>
      <c r="P28" s="1"/>
      <c r="Q28" s="1"/>
      <c r="R28" s="1"/>
      <c r="S28" s="1"/>
      <c r="T28" s="1"/>
      <c r="U28" s="1"/>
      <c r="V28" s="1"/>
    </row>
    <row r="29" spans="1:22" x14ac:dyDescent="0.3">
      <c r="A29" s="1"/>
      <c r="B29" s="8" t="s">
        <v>42</v>
      </c>
      <c r="C29" s="8" t="s">
        <v>43</v>
      </c>
      <c r="D29" s="2" t="s">
        <v>47</v>
      </c>
      <c r="E29" s="10">
        <v>5880</v>
      </c>
      <c r="F29" s="10">
        <v>6323.42</v>
      </c>
      <c r="G29" s="33">
        <f t="shared" si="0"/>
        <v>107.54115646258504</v>
      </c>
      <c r="H29" s="2"/>
      <c r="I29" s="2"/>
      <c r="J29" s="2"/>
      <c r="K29" s="2"/>
      <c r="L29" s="2"/>
      <c r="M29" s="2"/>
      <c r="N29" s="2"/>
      <c r="O29" s="2"/>
      <c r="P29" s="1"/>
      <c r="Q29" s="1"/>
      <c r="R29" s="1"/>
      <c r="S29" s="1"/>
      <c r="T29" s="1"/>
      <c r="U29" s="1"/>
      <c r="V29" s="1"/>
    </row>
    <row r="30" spans="1:22" x14ac:dyDescent="0.3">
      <c r="A30" s="1"/>
      <c r="B30" s="8" t="s">
        <v>44</v>
      </c>
      <c r="C30" s="8" t="s">
        <v>46</v>
      </c>
      <c r="D30" s="5" t="s">
        <v>54</v>
      </c>
      <c r="E30" s="10">
        <v>6000</v>
      </c>
      <c r="F30" s="10">
        <v>5586.85</v>
      </c>
      <c r="G30" s="33">
        <f t="shared" si="0"/>
        <v>93.114166666666677</v>
      </c>
      <c r="H30" s="2"/>
      <c r="I30" s="2"/>
      <c r="J30" s="2"/>
      <c r="K30" s="2"/>
      <c r="L30" s="2"/>
      <c r="M30" s="2"/>
      <c r="N30" s="2"/>
      <c r="O30" s="2"/>
      <c r="P30" s="1"/>
      <c r="Q30" s="1"/>
      <c r="R30" s="1"/>
      <c r="S30" s="1"/>
      <c r="T30" s="1"/>
      <c r="U30" s="1"/>
      <c r="V30" s="1"/>
    </row>
    <row r="31" spans="1:22" x14ac:dyDescent="0.3">
      <c r="A31" s="1"/>
      <c r="B31" s="8" t="s">
        <v>44</v>
      </c>
      <c r="C31" s="8" t="s">
        <v>48</v>
      </c>
      <c r="D31" s="2" t="s">
        <v>49</v>
      </c>
      <c r="E31" s="10">
        <v>34000</v>
      </c>
      <c r="F31" s="10">
        <v>30100.65</v>
      </c>
      <c r="G31" s="33">
        <f t="shared" si="0"/>
        <v>88.531323529411765</v>
      </c>
      <c r="H31" s="2"/>
      <c r="I31" s="2"/>
      <c r="J31" s="2"/>
      <c r="K31" s="2"/>
      <c r="L31" s="2"/>
      <c r="M31" s="2"/>
      <c r="N31" s="2"/>
      <c r="O31" s="2"/>
      <c r="P31" s="1"/>
      <c r="Q31" s="1"/>
      <c r="R31" s="1"/>
      <c r="S31" s="1"/>
      <c r="T31" s="1"/>
      <c r="U31" s="1"/>
      <c r="V31" s="1"/>
    </row>
    <row r="32" spans="1:22" x14ac:dyDescent="0.3">
      <c r="A32" s="1"/>
      <c r="B32" s="8" t="s">
        <v>44</v>
      </c>
      <c r="C32" s="8" t="s">
        <v>43</v>
      </c>
      <c r="D32" s="5" t="s">
        <v>47</v>
      </c>
      <c r="E32" s="10">
        <v>491547</v>
      </c>
      <c r="F32" s="10">
        <v>260399.08</v>
      </c>
      <c r="G32" s="33">
        <f t="shared" si="0"/>
        <v>52.975418423874011</v>
      </c>
      <c r="H32" s="2"/>
      <c r="I32" s="2"/>
      <c r="J32" s="2"/>
      <c r="K32" s="2"/>
      <c r="L32" s="2"/>
      <c r="M32" s="2"/>
      <c r="N32" s="2"/>
      <c r="O32" s="2"/>
      <c r="P32" s="1"/>
      <c r="Q32" s="1"/>
      <c r="R32" s="1"/>
      <c r="S32" s="1"/>
      <c r="T32" s="1"/>
      <c r="U32" s="1"/>
      <c r="V32" s="1"/>
    </row>
    <row r="33" spans="1:22" ht="26.4" x14ac:dyDescent="0.3">
      <c r="A33" s="1"/>
      <c r="B33" s="8" t="s">
        <v>44</v>
      </c>
      <c r="C33" s="8" t="s">
        <v>51</v>
      </c>
      <c r="D33" s="13" t="s">
        <v>50</v>
      </c>
      <c r="E33" s="10">
        <v>8000</v>
      </c>
      <c r="F33" s="10">
        <v>4098.87</v>
      </c>
      <c r="G33" s="33">
        <f t="shared" si="0"/>
        <v>51.235875</v>
      </c>
      <c r="H33" s="2"/>
      <c r="I33" s="2"/>
      <c r="J33" s="2"/>
      <c r="K33" s="2"/>
      <c r="L33" s="2"/>
      <c r="M33" s="2"/>
      <c r="N33" s="2"/>
      <c r="O33" s="2"/>
      <c r="P33" s="1"/>
      <c r="Q33" s="1"/>
      <c r="R33" s="1"/>
      <c r="S33" s="1"/>
      <c r="T33" s="1"/>
      <c r="U33" s="1"/>
      <c r="V33" s="1"/>
    </row>
    <row r="34" spans="1:22" x14ac:dyDescent="0.3">
      <c r="A34" s="1"/>
      <c r="B34" s="8" t="s">
        <v>44</v>
      </c>
      <c r="C34" s="8" t="s">
        <v>52</v>
      </c>
      <c r="D34" s="13" t="s">
        <v>53</v>
      </c>
      <c r="E34" s="10">
        <v>399511</v>
      </c>
      <c r="F34" s="10">
        <v>552633.24</v>
      </c>
      <c r="G34" s="33">
        <f t="shared" si="0"/>
        <v>138.32741526516165</v>
      </c>
      <c r="H34" s="2"/>
      <c r="I34" s="2"/>
      <c r="J34" s="2"/>
      <c r="K34" s="2"/>
      <c r="L34" s="2"/>
      <c r="M34" s="2"/>
      <c r="N34" s="2"/>
      <c r="O34" s="2"/>
      <c r="P34" s="1"/>
      <c r="Q34" s="1"/>
      <c r="R34" s="1"/>
      <c r="S34" s="1"/>
      <c r="T34" s="1"/>
      <c r="U34" s="1"/>
      <c r="V34" s="1"/>
    </row>
    <row r="35" spans="1:22" x14ac:dyDescent="0.3">
      <c r="A35" s="1"/>
      <c r="B35" s="8" t="s">
        <v>45</v>
      </c>
      <c r="C35" s="8" t="s">
        <v>43</v>
      </c>
      <c r="D35" s="5" t="s">
        <v>55</v>
      </c>
      <c r="E35" s="10">
        <v>5070</v>
      </c>
      <c r="F35" s="10">
        <v>3386.13</v>
      </c>
      <c r="G35" s="33">
        <f t="shared" si="0"/>
        <v>66.787573964497042</v>
      </c>
      <c r="H35" s="2"/>
      <c r="I35" s="2"/>
      <c r="J35" s="2"/>
      <c r="K35" s="2"/>
      <c r="L35" s="2"/>
      <c r="M35" s="2"/>
      <c r="N35" s="2"/>
      <c r="O35" s="2"/>
      <c r="P35" s="1"/>
      <c r="Q35" s="1"/>
      <c r="R35" s="1"/>
      <c r="S35" s="1"/>
      <c r="T35" s="1"/>
      <c r="U35" s="1"/>
      <c r="V35" s="1"/>
    </row>
    <row r="36" spans="1:22" x14ac:dyDescent="0.3">
      <c r="A36" s="1"/>
      <c r="B36" s="42" t="s">
        <v>57</v>
      </c>
      <c r="C36" s="43"/>
      <c r="D36" s="44"/>
      <c r="E36" s="30">
        <f>SUM(E37:E74)</f>
        <v>1231320</v>
      </c>
      <c r="F36" s="30">
        <f>SUM(F37:F74)</f>
        <v>318508.12</v>
      </c>
      <c r="G36" s="31">
        <f t="shared" si="0"/>
        <v>25.867209173894683</v>
      </c>
      <c r="H36" s="2"/>
      <c r="I36" s="2"/>
      <c r="J36" s="2"/>
      <c r="K36" s="2"/>
      <c r="L36" s="2"/>
      <c r="M36" s="2"/>
      <c r="N36" s="2"/>
      <c r="O36" s="2"/>
      <c r="P36" s="1"/>
      <c r="Q36" s="1"/>
      <c r="R36" s="1"/>
      <c r="S36" s="1"/>
      <c r="T36" s="1"/>
      <c r="U36" s="1"/>
      <c r="V36" s="1"/>
    </row>
    <row r="37" spans="1:22" x14ac:dyDescent="0.3">
      <c r="A37" s="1"/>
      <c r="B37" s="17" t="s">
        <v>60</v>
      </c>
      <c r="C37" s="17" t="s">
        <v>61</v>
      </c>
      <c r="D37" s="19" t="s">
        <v>59</v>
      </c>
      <c r="E37" s="18">
        <v>32000</v>
      </c>
      <c r="F37" s="18">
        <v>40350.9</v>
      </c>
      <c r="G37" s="33">
        <f t="shared" si="0"/>
        <v>126.0965625</v>
      </c>
      <c r="H37" s="2"/>
      <c r="I37" s="2"/>
      <c r="J37" s="2"/>
      <c r="K37" s="2"/>
      <c r="L37" s="2"/>
      <c r="M37" s="2"/>
      <c r="N37" s="2"/>
      <c r="O37" s="2"/>
      <c r="P37" s="1"/>
      <c r="Q37" s="1"/>
      <c r="R37" s="1"/>
      <c r="S37" s="1"/>
      <c r="T37" s="1"/>
      <c r="U37" s="1"/>
      <c r="V37" s="1"/>
    </row>
    <row r="38" spans="1:22" x14ac:dyDescent="0.3">
      <c r="A38" s="1"/>
      <c r="B38" s="8" t="s">
        <v>60</v>
      </c>
      <c r="C38" s="8" t="s">
        <v>61</v>
      </c>
      <c r="D38" s="20" t="s">
        <v>62</v>
      </c>
      <c r="E38" s="10">
        <v>28000</v>
      </c>
      <c r="F38" s="10">
        <v>0</v>
      </c>
      <c r="G38" s="33">
        <f t="shared" si="0"/>
        <v>0</v>
      </c>
      <c r="H38" s="2"/>
      <c r="I38" s="2"/>
      <c r="J38" s="2"/>
      <c r="K38" s="2"/>
      <c r="L38" s="2"/>
      <c r="M38" s="2"/>
      <c r="N38" s="2"/>
      <c r="O38" s="2"/>
      <c r="P38" s="1"/>
      <c r="Q38" s="1"/>
      <c r="R38" s="1"/>
      <c r="S38" s="1"/>
      <c r="T38" s="1"/>
      <c r="U38" s="1"/>
      <c r="V38" s="1"/>
    </row>
    <row r="39" spans="1:22" ht="24" x14ac:dyDescent="0.3">
      <c r="A39" s="1"/>
      <c r="B39" s="8" t="s">
        <v>60</v>
      </c>
      <c r="C39" s="8" t="s">
        <v>82</v>
      </c>
      <c r="D39" s="20" t="s">
        <v>83</v>
      </c>
      <c r="E39" s="10">
        <v>0</v>
      </c>
      <c r="F39" s="10">
        <v>3.27</v>
      </c>
      <c r="G39" s="33" t="s">
        <v>65</v>
      </c>
      <c r="H39" s="2"/>
      <c r="I39" s="2"/>
      <c r="J39" s="2"/>
      <c r="K39" s="2"/>
      <c r="L39" s="2"/>
      <c r="M39" s="2"/>
      <c r="N39" s="2"/>
      <c r="O39" s="2"/>
      <c r="P39" s="1"/>
      <c r="Q39" s="1"/>
      <c r="R39" s="1"/>
      <c r="S39" s="1"/>
      <c r="T39" s="1"/>
      <c r="U39" s="1"/>
      <c r="V39" s="1"/>
    </row>
    <row r="40" spans="1:22" ht="24" x14ac:dyDescent="0.3">
      <c r="A40" s="1"/>
      <c r="B40" s="8" t="s">
        <v>44</v>
      </c>
      <c r="C40" s="8" t="s">
        <v>82</v>
      </c>
      <c r="D40" s="20" t="s">
        <v>83</v>
      </c>
      <c r="E40" s="10">
        <v>7000</v>
      </c>
      <c r="F40" s="10">
        <v>4161.1400000000003</v>
      </c>
      <c r="G40" s="33">
        <f t="shared" si="0"/>
        <v>59.444857142857146</v>
      </c>
      <c r="H40" s="2"/>
      <c r="I40" s="2"/>
      <c r="J40" s="2"/>
      <c r="K40" s="2"/>
      <c r="L40" s="2"/>
      <c r="M40" s="2"/>
      <c r="N40" s="2"/>
      <c r="O40" s="2"/>
      <c r="P40" s="1"/>
      <c r="Q40" s="1"/>
      <c r="R40" s="1"/>
      <c r="S40" s="1"/>
      <c r="T40" s="1"/>
      <c r="U40" s="1"/>
      <c r="V40" s="1"/>
    </row>
    <row r="41" spans="1:22" ht="24" x14ac:dyDescent="0.3">
      <c r="A41" s="1"/>
      <c r="B41" s="8" t="s">
        <v>74</v>
      </c>
      <c r="C41" s="8" t="s">
        <v>87</v>
      </c>
      <c r="D41" s="20" t="s">
        <v>88</v>
      </c>
      <c r="E41" s="10">
        <v>0</v>
      </c>
      <c r="F41" s="10">
        <v>356.7</v>
      </c>
      <c r="G41" s="33" t="s">
        <v>65</v>
      </c>
      <c r="H41" s="2"/>
      <c r="I41" s="2"/>
      <c r="J41" s="2"/>
      <c r="K41" s="2"/>
      <c r="L41" s="2"/>
      <c r="M41" s="2"/>
      <c r="N41" s="2"/>
      <c r="O41" s="2"/>
      <c r="P41" s="1"/>
      <c r="Q41" s="1"/>
      <c r="R41" s="1"/>
      <c r="S41" s="1"/>
      <c r="T41" s="1"/>
      <c r="U41" s="1"/>
      <c r="V41" s="1"/>
    </row>
    <row r="42" spans="1:22" ht="37.5" customHeight="1" x14ac:dyDescent="0.3">
      <c r="A42" s="1"/>
      <c r="B42" s="8" t="s">
        <v>74</v>
      </c>
      <c r="C42" s="8" t="s">
        <v>64</v>
      </c>
      <c r="D42" s="20" t="s">
        <v>90</v>
      </c>
      <c r="E42" s="10">
        <v>9000</v>
      </c>
      <c r="F42" s="10">
        <v>0</v>
      </c>
      <c r="G42" s="33">
        <f t="shared" si="0"/>
        <v>0</v>
      </c>
      <c r="H42" s="2"/>
      <c r="I42" s="2"/>
      <c r="J42" s="2"/>
      <c r="K42" s="2"/>
      <c r="L42" s="2"/>
      <c r="M42" s="2"/>
      <c r="N42" s="2"/>
      <c r="O42" s="2"/>
      <c r="P42" s="1"/>
      <c r="Q42" s="1"/>
      <c r="R42" s="1"/>
      <c r="S42" s="1"/>
      <c r="T42" s="1"/>
      <c r="U42" s="1"/>
      <c r="V42" s="1"/>
    </row>
    <row r="43" spans="1:22" ht="28.5" customHeight="1" x14ac:dyDescent="0.3">
      <c r="A43" s="1"/>
      <c r="B43" s="8" t="s">
        <v>74</v>
      </c>
      <c r="C43" s="8" t="s">
        <v>134</v>
      </c>
      <c r="D43" s="20" t="s">
        <v>135</v>
      </c>
      <c r="E43" s="10">
        <v>10</v>
      </c>
      <c r="F43" s="10">
        <v>4.6500000000000004</v>
      </c>
      <c r="G43" s="33">
        <f t="shared" si="0"/>
        <v>46.5</v>
      </c>
      <c r="H43" s="2"/>
      <c r="I43" s="2"/>
      <c r="J43" s="2"/>
      <c r="K43" s="2"/>
      <c r="L43" s="2"/>
      <c r="M43" s="2"/>
      <c r="N43" s="2"/>
      <c r="O43" s="2"/>
      <c r="P43" s="1"/>
      <c r="Q43" s="1"/>
      <c r="R43" s="1"/>
      <c r="S43" s="1"/>
      <c r="T43" s="1"/>
      <c r="U43" s="1"/>
      <c r="V43" s="1"/>
    </row>
    <row r="44" spans="1:22" x14ac:dyDescent="0.3">
      <c r="A44" s="1"/>
      <c r="B44" s="8" t="s">
        <v>67</v>
      </c>
      <c r="C44" s="8" t="s">
        <v>68</v>
      </c>
      <c r="D44" s="20" t="s">
        <v>66</v>
      </c>
      <c r="E44" s="10">
        <v>200</v>
      </c>
      <c r="F44" s="10">
        <v>600</v>
      </c>
      <c r="G44" s="33">
        <f t="shared" si="0"/>
        <v>300</v>
      </c>
      <c r="H44" s="2"/>
      <c r="I44" s="2"/>
      <c r="J44" s="2"/>
      <c r="K44" s="2"/>
      <c r="L44" s="2"/>
      <c r="M44" s="2"/>
      <c r="N44" s="2"/>
      <c r="O44" s="2"/>
      <c r="P44" s="1"/>
      <c r="Q44" s="1"/>
      <c r="R44" s="1"/>
      <c r="S44" s="1"/>
      <c r="T44" s="1"/>
      <c r="U44" s="1"/>
      <c r="V44" s="1"/>
    </row>
    <row r="45" spans="1:22" ht="24" x14ac:dyDescent="0.3">
      <c r="A45" s="1"/>
      <c r="B45" s="8" t="s">
        <v>67</v>
      </c>
      <c r="C45" s="8" t="s">
        <v>72</v>
      </c>
      <c r="D45" s="20" t="s">
        <v>71</v>
      </c>
      <c r="E45" s="10">
        <v>10</v>
      </c>
      <c r="F45" s="10">
        <v>0</v>
      </c>
      <c r="G45" s="33">
        <f t="shared" si="0"/>
        <v>0</v>
      </c>
      <c r="H45" s="2"/>
      <c r="I45" s="2"/>
      <c r="J45" s="2"/>
      <c r="K45" s="2"/>
      <c r="L45" s="2"/>
      <c r="M45" s="2"/>
      <c r="N45" s="2"/>
      <c r="O45" s="2"/>
      <c r="P45" s="1"/>
      <c r="Q45" s="1"/>
      <c r="R45" s="1"/>
      <c r="S45" s="1"/>
      <c r="T45" s="1"/>
      <c r="U45" s="1"/>
      <c r="V45" s="1"/>
    </row>
    <row r="46" spans="1:22" ht="24" x14ac:dyDescent="0.3">
      <c r="A46" s="1"/>
      <c r="B46" s="8" t="s">
        <v>8</v>
      </c>
      <c r="C46" s="8" t="s">
        <v>72</v>
      </c>
      <c r="D46" s="20" t="s">
        <v>71</v>
      </c>
      <c r="E46" s="10">
        <v>4100</v>
      </c>
      <c r="F46" s="10">
        <v>667.2</v>
      </c>
      <c r="G46" s="33">
        <f t="shared" si="0"/>
        <v>16.273170731707317</v>
      </c>
      <c r="H46" s="2"/>
      <c r="I46" s="2"/>
      <c r="J46" s="2"/>
      <c r="K46" s="2"/>
      <c r="L46" s="2"/>
      <c r="M46" s="2"/>
      <c r="N46" s="2"/>
      <c r="O46" s="2"/>
      <c r="P46" s="1"/>
      <c r="Q46" s="1"/>
      <c r="R46" s="1"/>
      <c r="S46" s="1"/>
      <c r="T46" s="1"/>
      <c r="U46" s="1"/>
      <c r="V46" s="1"/>
    </row>
    <row r="47" spans="1:22" ht="24" x14ac:dyDescent="0.3">
      <c r="A47" s="1"/>
      <c r="B47" s="8" t="s">
        <v>8</v>
      </c>
      <c r="C47" s="8" t="s">
        <v>61</v>
      </c>
      <c r="D47" s="20" t="s">
        <v>149</v>
      </c>
      <c r="E47" s="10">
        <v>500</v>
      </c>
      <c r="F47" s="10">
        <v>0</v>
      </c>
      <c r="G47" s="33">
        <f t="shared" si="0"/>
        <v>0</v>
      </c>
      <c r="H47" s="2"/>
      <c r="I47" s="2"/>
      <c r="J47" s="2"/>
      <c r="K47" s="2"/>
      <c r="L47" s="2"/>
      <c r="M47" s="2"/>
      <c r="N47" s="2"/>
      <c r="O47" s="2"/>
      <c r="P47" s="1"/>
      <c r="Q47" s="1"/>
      <c r="R47" s="1"/>
      <c r="S47" s="1"/>
      <c r="T47" s="1"/>
      <c r="U47" s="1"/>
      <c r="V47" s="1"/>
    </row>
    <row r="48" spans="1:22" ht="24" x14ac:dyDescent="0.3">
      <c r="A48" s="1"/>
      <c r="B48" s="8" t="s">
        <v>8</v>
      </c>
      <c r="C48" s="8" t="s">
        <v>80</v>
      </c>
      <c r="D48" s="21" t="s">
        <v>81</v>
      </c>
      <c r="E48" s="10">
        <v>23000</v>
      </c>
      <c r="F48" s="10">
        <v>22741.95</v>
      </c>
      <c r="G48" s="33">
        <f t="shared" si="0"/>
        <v>98.878043478260864</v>
      </c>
      <c r="H48" s="2"/>
      <c r="I48" s="2"/>
      <c r="J48" s="2"/>
      <c r="K48" s="2"/>
      <c r="L48" s="2"/>
      <c r="M48" s="2"/>
      <c r="N48" s="2"/>
      <c r="O48" s="2"/>
      <c r="P48" s="1"/>
      <c r="Q48" s="1"/>
      <c r="R48" s="1"/>
      <c r="S48" s="1"/>
      <c r="T48" s="1"/>
      <c r="U48" s="1"/>
      <c r="V48" s="1"/>
    </row>
    <row r="49" spans="1:22" x14ac:dyDescent="0.3">
      <c r="A49" s="1"/>
      <c r="B49" s="8" t="s">
        <v>8</v>
      </c>
      <c r="C49" s="8" t="s">
        <v>85</v>
      </c>
      <c r="D49" s="21" t="s">
        <v>162</v>
      </c>
      <c r="E49" s="10">
        <v>0</v>
      </c>
      <c r="F49" s="10">
        <v>1.3</v>
      </c>
      <c r="G49" s="33" t="s">
        <v>65</v>
      </c>
      <c r="H49" s="2"/>
      <c r="I49" s="2"/>
      <c r="J49" s="2"/>
      <c r="K49" s="2"/>
      <c r="L49" s="2"/>
      <c r="M49" s="2"/>
      <c r="N49" s="2"/>
      <c r="O49" s="2"/>
      <c r="P49" s="1"/>
      <c r="Q49" s="1"/>
      <c r="R49" s="1"/>
      <c r="S49" s="1"/>
      <c r="T49" s="1"/>
      <c r="U49" s="1"/>
      <c r="V49" s="1"/>
    </row>
    <row r="50" spans="1:22" ht="24" x14ac:dyDescent="0.3">
      <c r="A50" s="1"/>
      <c r="B50" s="8" t="s">
        <v>8</v>
      </c>
      <c r="C50" s="8" t="s">
        <v>136</v>
      </c>
      <c r="D50" s="19" t="s">
        <v>137</v>
      </c>
      <c r="E50" s="10">
        <v>2939</v>
      </c>
      <c r="F50" s="10">
        <v>0</v>
      </c>
      <c r="G50" s="33">
        <f t="shared" si="0"/>
        <v>0</v>
      </c>
      <c r="H50" s="2"/>
      <c r="I50" s="2"/>
      <c r="J50" s="2"/>
      <c r="K50" s="2"/>
      <c r="L50" s="2"/>
      <c r="M50" s="2"/>
      <c r="N50" s="2"/>
      <c r="O50" s="2"/>
      <c r="P50" s="1"/>
      <c r="Q50" s="1"/>
      <c r="R50" s="1"/>
      <c r="S50" s="1"/>
      <c r="T50" s="1"/>
      <c r="U50" s="1"/>
      <c r="V50" s="1"/>
    </row>
    <row r="51" spans="1:22" ht="24" x14ac:dyDescent="0.3">
      <c r="A51" s="1"/>
      <c r="B51" s="8" t="s">
        <v>73</v>
      </c>
      <c r="C51" s="8" t="s">
        <v>72</v>
      </c>
      <c r="D51" s="20" t="s">
        <v>71</v>
      </c>
      <c r="E51" s="10">
        <v>50</v>
      </c>
      <c r="F51" s="10">
        <v>0</v>
      </c>
      <c r="G51" s="33">
        <f t="shared" si="0"/>
        <v>0</v>
      </c>
      <c r="H51" s="2"/>
      <c r="I51" s="2"/>
      <c r="J51" s="2"/>
      <c r="K51" s="2"/>
      <c r="L51" s="2"/>
      <c r="M51" s="2"/>
      <c r="N51" s="2"/>
      <c r="O51" s="2"/>
      <c r="P51" s="1"/>
      <c r="Q51" s="1"/>
      <c r="R51" s="1"/>
      <c r="S51" s="1"/>
      <c r="T51" s="1"/>
      <c r="U51" s="1"/>
      <c r="V51" s="1"/>
    </row>
    <row r="52" spans="1:22" ht="24" x14ac:dyDescent="0.3">
      <c r="A52" s="1"/>
      <c r="B52" s="8" t="s">
        <v>73</v>
      </c>
      <c r="C52" s="8" t="s">
        <v>82</v>
      </c>
      <c r="D52" s="20" t="s">
        <v>83</v>
      </c>
      <c r="E52" s="10">
        <v>10000</v>
      </c>
      <c r="F52" s="10">
        <v>4164.1000000000004</v>
      </c>
      <c r="G52" s="33">
        <f t="shared" si="0"/>
        <v>41.641000000000005</v>
      </c>
      <c r="H52" s="2"/>
      <c r="I52" s="2"/>
      <c r="J52" s="2"/>
      <c r="K52" s="2"/>
      <c r="L52" s="2"/>
      <c r="M52" s="2"/>
      <c r="N52" s="2"/>
      <c r="O52" s="2"/>
      <c r="P52" s="1"/>
      <c r="Q52" s="1"/>
      <c r="R52" s="1"/>
      <c r="S52" s="1"/>
      <c r="T52" s="1"/>
      <c r="U52" s="1"/>
      <c r="V52" s="1"/>
    </row>
    <row r="53" spans="1:22" ht="17.399999999999999" customHeight="1" x14ac:dyDescent="0.3">
      <c r="A53" s="1"/>
      <c r="B53" s="8" t="s">
        <v>73</v>
      </c>
      <c r="C53" s="8" t="s">
        <v>85</v>
      </c>
      <c r="D53" s="20" t="s">
        <v>86</v>
      </c>
      <c r="E53" s="10">
        <v>19100</v>
      </c>
      <c r="F53" s="10">
        <v>19262.47</v>
      </c>
      <c r="G53" s="33">
        <f t="shared" si="0"/>
        <v>100.85062827225131</v>
      </c>
      <c r="H53" s="2"/>
      <c r="I53" s="2"/>
      <c r="J53" s="2"/>
      <c r="K53" s="2"/>
      <c r="L53" s="2"/>
      <c r="M53" s="2"/>
      <c r="N53" s="2"/>
      <c r="O53" s="2"/>
      <c r="P53" s="1"/>
      <c r="Q53" s="1"/>
      <c r="R53" s="1"/>
      <c r="S53" s="1"/>
      <c r="T53" s="1"/>
      <c r="U53" s="1"/>
      <c r="V53" s="1"/>
    </row>
    <row r="54" spans="1:22" ht="31.2" customHeight="1" x14ac:dyDescent="0.3">
      <c r="A54" s="1"/>
      <c r="B54" s="8" t="s">
        <v>73</v>
      </c>
      <c r="C54" s="8" t="s">
        <v>87</v>
      </c>
      <c r="D54" s="20" t="s">
        <v>88</v>
      </c>
      <c r="E54" s="10">
        <v>6500</v>
      </c>
      <c r="F54" s="10">
        <v>0</v>
      </c>
      <c r="G54" s="33">
        <f t="shared" si="0"/>
        <v>0</v>
      </c>
      <c r="H54" s="2"/>
      <c r="I54" s="2"/>
      <c r="J54" s="2"/>
      <c r="K54" s="2"/>
      <c r="L54" s="2"/>
      <c r="M54" s="2"/>
      <c r="N54" s="2"/>
      <c r="O54" s="2"/>
      <c r="P54" s="1"/>
      <c r="Q54" s="1"/>
      <c r="R54" s="1"/>
      <c r="S54" s="1"/>
      <c r="T54" s="1"/>
      <c r="U54" s="1"/>
      <c r="V54" s="1"/>
    </row>
    <row r="55" spans="1:22" x14ac:dyDescent="0.3">
      <c r="A55" s="1"/>
      <c r="B55" s="8" t="s">
        <v>73</v>
      </c>
      <c r="C55" s="8" t="s">
        <v>64</v>
      </c>
      <c r="D55" s="20" t="s">
        <v>91</v>
      </c>
      <c r="E55" s="10">
        <v>5500</v>
      </c>
      <c r="F55" s="10">
        <v>2554.81</v>
      </c>
      <c r="G55" s="33">
        <f t="shared" si="0"/>
        <v>46.451090909090908</v>
      </c>
      <c r="H55" s="2"/>
      <c r="I55" s="2"/>
      <c r="J55" s="2"/>
      <c r="K55" s="2"/>
      <c r="L55" s="2"/>
      <c r="M55" s="2"/>
      <c r="N55" s="2"/>
      <c r="O55" s="2"/>
      <c r="P55" s="1"/>
      <c r="Q55" s="1"/>
      <c r="R55" s="1"/>
      <c r="S55" s="1"/>
      <c r="T55" s="1"/>
      <c r="U55" s="1"/>
      <c r="V55" s="1"/>
    </row>
    <row r="56" spans="1:22" ht="24.6" x14ac:dyDescent="0.3">
      <c r="A56" s="1"/>
      <c r="B56" s="8" t="s">
        <v>73</v>
      </c>
      <c r="C56" s="8" t="s">
        <v>145</v>
      </c>
      <c r="D56" s="9" t="s">
        <v>144</v>
      </c>
      <c r="E56" s="10">
        <v>53210</v>
      </c>
      <c r="F56" s="10">
        <v>53209.8</v>
      </c>
      <c r="G56" s="33">
        <f t="shared" si="0"/>
        <v>99.999624130802488</v>
      </c>
      <c r="H56" s="2"/>
      <c r="I56" s="2"/>
      <c r="J56" s="2"/>
      <c r="K56" s="2"/>
      <c r="L56" s="2"/>
      <c r="M56" s="2"/>
      <c r="N56" s="2"/>
      <c r="O56" s="2"/>
      <c r="P56" s="1"/>
      <c r="Q56" s="1"/>
      <c r="R56" s="1"/>
      <c r="S56" s="1"/>
      <c r="T56" s="1"/>
      <c r="U56" s="1"/>
      <c r="V56" s="1"/>
    </row>
    <row r="57" spans="1:22" ht="24" x14ac:dyDescent="0.3">
      <c r="A57" s="1"/>
      <c r="B57" s="8" t="s">
        <v>45</v>
      </c>
      <c r="C57" s="8" t="s">
        <v>69</v>
      </c>
      <c r="D57" s="14" t="s">
        <v>70</v>
      </c>
      <c r="E57" s="10">
        <v>0</v>
      </c>
      <c r="F57" s="10">
        <v>26</v>
      </c>
      <c r="G57" s="33" t="s">
        <v>65</v>
      </c>
      <c r="H57" s="2"/>
      <c r="I57" s="2"/>
      <c r="J57" s="2"/>
      <c r="K57" s="2"/>
      <c r="L57" s="2"/>
      <c r="M57" s="2"/>
      <c r="N57" s="2"/>
      <c r="O57" s="2"/>
      <c r="P57" s="1"/>
      <c r="Q57" s="1"/>
      <c r="R57" s="1"/>
      <c r="S57" s="1"/>
      <c r="T57" s="1"/>
      <c r="U57" s="1"/>
      <c r="V57" s="1"/>
    </row>
    <row r="58" spans="1:22" x14ac:dyDescent="0.3">
      <c r="A58" s="1"/>
      <c r="B58" s="8" t="s">
        <v>45</v>
      </c>
      <c r="C58" s="8" t="s">
        <v>61</v>
      </c>
      <c r="D58" s="16" t="s">
        <v>150</v>
      </c>
      <c r="E58" s="10">
        <v>0</v>
      </c>
      <c r="F58" s="10">
        <v>45</v>
      </c>
      <c r="G58" s="33" t="s">
        <v>65</v>
      </c>
      <c r="H58" s="2"/>
      <c r="I58" s="2"/>
      <c r="J58" s="2"/>
      <c r="K58" s="2"/>
      <c r="L58" s="2"/>
      <c r="M58" s="2"/>
      <c r="N58" s="2"/>
      <c r="O58" s="2"/>
      <c r="P58" s="1"/>
      <c r="Q58" s="1"/>
      <c r="R58" s="1"/>
      <c r="S58" s="1"/>
      <c r="T58" s="1"/>
      <c r="U58" s="1"/>
      <c r="V58" s="1"/>
    </row>
    <row r="59" spans="1:22" ht="24" x14ac:dyDescent="0.3">
      <c r="A59" s="1"/>
      <c r="B59" s="8" t="s">
        <v>45</v>
      </c>
      <c r="C59" s="8" t="s">
        <v>75</v>
      </c>
      <c r="D59" s="16" t="s">
        <v>76</v>
      </c>
      <c r="E59" s="10">
        <v>394065</v>
      </c>
      <c r="F59" s="10">
        <v>73018.740000000005</v>
      </c>
      <c r="G59" s="33">
        <f t="shared" si="0"/>
        <v>18.529618210193753</v>
      </c>
      <c r="H59" s="2"/>
      <c r="I59" s="2"/>
      <c r="J59" s="2"/>
      <c r="K59" s="2"/>
      <c r="L59" s="2"/>
      <c r="M59" s="2"/>
      <c r="N59" s="2"/>
      <c r="O59" s="2"/>
      <c r="P59" s="1"/>
      <c r="Q59" s="1"/>
      <c r="R59" s="1"/>
      <c r="S59" s="1"/>
      <c r="T59" s="1"/>
      <c r="U59" s="1"/>
      <c r="V59" s="1"/>
    </row>
    <row r="60" spans="1:22" ht="24" x14ac:dyDescent="0.3">
      <c r="A60" s="1"/>
      <c r="B60" s="8" t="s">
        <v>45</v>
      </c>
      <c r="C60" s="15" t="s">
        <v>82</v>
      </c>
      <c r="D60" s="16" t="s">
        <v>83</v>
      </c>
      <c r="E60" s="10">
        <v>50</v>
      </c>
      <c r="F60" s="10">
        <v>35.69</v>
      </c>
      <c r="G60" s="33">
        <f t="shared" si="0"/>
        <v>71.38</v>
      </c>
      <c r="H60" s="2"/>
      <c r="I60" s="2"/>
      <c r="J60" s="2"/>
      <c r="K60" s="2"/>
      <c r="L60" s="2"/>
      <c r="M60" s="2"/>
      <c r="N60" s="2"/>
      <c r="O60" s="2"/>
      <c r="P60" s="1"/>
      <c r="Q60" s="1"/>
      <c r="R60" s="1"/>
      <c r="S60" s="1"/>
      <c r="T60" s="1"/>
      <c r="U60" s="1"/>
      <c r="V60" s="1"/>
    </row>
    <row r="61" spans="1:22" ht="31.2" customHeight="1" x14ac:dyDescent="0.3">
      <c r="A61" s="1"/>
      <c r="B61" s="8" t="s">
        <v>45</v>
      </c>
      <c r="C61" s="15" t="s">
        <v>64</v>
      </c>
      <c r="D61" s="16" t="s">
        <v>90</v>
      </c>
      <c r="E61" s="10">
        <v>200</v>
      </c>
      <c r="F61" s="10">
        <v>8189.77</v>
      </c>
      <c r="G61" s="33">
        <f t="shared" si="0"/>
        <v>4094.8850000000002</v>
      </c>
      <c r="H61" s="2"/>
      <c r="I61" s="2"/>
      <c r="J61" s="2"/>
      <c r="K61" s="2"/>
      <c r="L61" s="2"/>
      <c r="M61" s="2"/>
      <c r="N61" s="2"/>
      <c r="O61" s="2"/>
      <c r="P61" s="1"/>
      <c r="Q61" s="1"/>
      <c r="R61" s="1"/>
      <c r="S61" s="1"/>
      <c r="T61" s="1"/>
      <c r="U61" s="1"/>
      <c r="V61" s="1"/>
    </row>
    <row r="62" spans="1:22" x14ac:dyDescent="0.3">
      <c r="A62" s="1"/>
      <c r="B62" s="8" t="s">
        <v>77</v>
      </c>
      <c r="C62" s="15" t="s">
        <v>75</v>
      </c>
      <c r="D62" s="20" t="s">
        <v>78</v>
      </c>
      <c r="E62" s="10">
        <v>11520</v>
      </c>
      <c r="F62" s="10">
        <v>1550</v>
      </c>
      <c r="G62" s="33">
        <f t="shared" si="0"/>
        <v>13.454861111111111</v>
      </c>
      <c r="H62" s="2"/>
      <c r="I62" s="2"/>
      <c r="J62" s="2"/>
      <c r="K62" s="2"/>
      <c r="L62" s="2"/>
      <c r="M62" s="2"/>
      <c r="N62" s="2"/>
      <c r="O62" s="2"/>
      <c r="P62" s="1"/>
      <c r="Q62" s="1"/>
      <c r="R62" s="1"/>
      <c r="S62" s="1"/>
      <c r="T62" s="1"/>
      <c r="U62" s="1"/>
      <c r="V62" s="1"/>
    </row>
    <row r="63" spans="1:22" ht="17.25" customHeight="1" x14ac:dyDescent="0.3">
      <c r="A63" s="1"/>
      <c r="B63" s="8" t="s">
        <v>77</v>
      </c>
      <c r="C63" s="8" t="s">
        <v>75</v>
      </c>
      <c r="D63" s="20" t="s">
        <v>79</v>
      </c>
      <c r="E63" s="10">
        <v>30000</v>
      </c>
      <c r="F63" s="10">
        <v>21471.03</v>
      </c>
      <c r="G63" s="33">
        <f t="shared" si="0"/>
        <v>71.570099999999996</v>
      </c>
      <c r="H63" s="2"/>
      <c r="I63" s="2"/>
      <c r="J63" s="2"/>
      <c r="K63" s="2"/>
      <c r="L63" s="2"/>
      <c r="M63" s="2"/>
      <c r="N63" s="2"/>
      <c r="O63" s="2"/>
      <c r="P63" s="1"/>
      <c r="Q63" s="1"/>
      <c r="R63" s="1"/>
      <c r="S63" s="1"/>
      <c r="T63" s="1"/>
      <c r="U63" s="1"/>
      <c r="V63" s="1"/>
    </row>
    <row r="64" spans="1:22" ht="27.75" customHeight="1" x14ac:dyDescent="0.3">
      <c r="A64" s="1"/>
      <c r="B64" s="8" t="s">
        <v>77</v>
      </c>
      <c r="C64" s="8" t="s">
        <v>85</v>
      </c>
      <c r="D64" s="19" t="s">
        <v>86</v>
      </c>
      <c r="E64" s="10">
        <v>14750</v>
      </c>
      <c r="F64" s="10">
        <v>10563.22</v>
      </c>
      <c r="G64" s="33">
        <f t="shared" si="0"/>
        <v>71.615050847457624</v>
      </c>
      <c r="H64" s="2"/>
      <c r="I64" s="2"/>
      <c r="J64" s="2"/>
      <c r="K64" s="2"/>
      <c r="L64" s="2"/>
      <c r="M64" s="2"/>
      <c r="N64" s="2"/>
      <c r="O64" s="2"/>
      <c r="P64" s="1"/>
      <c r="Q64" s="1"/>
      <c r="R64" s="1"/>
      <c r="S64" s="1"/>
      <c r="T64" s="1"/>
      <c r="U64" s="1"/>
      <c r="V64" s="1"/>
    </row>
    <row r="65" spans="1:22" ht="30.75" customHeight="1" x14ac:dyDescent="0.3">
      <c r="A65" s="1"/>
      <c r="B65" s="8" t="s">
        <v>77</v>
      </c>
      <c r="C65" s="8" t="s">
        <v>134</v>
      </c>
      <c r="D65" s="20" t="s">
        <v>135</v>
      </c>
      <c r="E65" s="10">
        <v>0</v>
      </c>
      <c r="F65" s="10">
        <v>118.46</v>
      </c>
      <c r="G65" s="33" t="s">
        <v>65</v>
      </c>
      <c r="H65" s="2"/>
      <c r="I65" s="2"/>
      <c r="J65" s="2"/>
      <c r="K65" s="2"/>
      <c r="L65" s="2"/>
      <c r="M65" s="2"/>
      <c r="N65" s="2"/>
      <c r="O65" s="2"/>
      <c r="P65" s="1"/>
      <c r="Q65" s="1"/>
      <c r="R65" s="1"/>
      <c r="S65" s="1"/>
      <c r="T65" s="1"/>
      <c r="U65" s="1"/>
      <c r="V65" s="1"/>
    </row>
    <row r="66" spans="1:22" ht="31.2" customHeight="1" x14ac:dyDescent="0.3">
      <c r="A66" s="1"/>
      <c r="B66" s="8" t="s">
        <v>84</v>
      </c>
      <c r="C66" s="8" t="s">
        <v>72</v>
      </c>
      <c r="D66" s="20" t="s">
        <v>71</v>
      </c>
      <c r="E66" s="10">
        <v>116</v>
      </c>
      <c r="F66" s="10">
        <v>0</v>
      </c>
      <c r="G66" s="33">
        <f t="shared" si="0"/>
        <v>0</v>
      </c>
      <c r="H66" s="2"/>
      <c r="I66" s="2"/>
      <c r="J66" s="2"/>
      <c r="K66" s="2"/>
      <c r="L66" s="2"/>
      <c r="M66" s="2"/>
      <c r="N66" s="2"/>
      <c r="O66" s="2"/>
      <c r="P66" s="1"/>
      <c r="Q66" s="1"/>
      <c r="R66" s="1"/>
      <c r="S66" s="1"/>
      <c r="T66" s="1"/>
      <c r="U66" s="1"/>
      <c r="V66" s="1"/>
    </row>
    <row r="67" spans="1:22" ht="24" x14ac:dyDescent="0.3">
      <c r="A67" s="1"/>
      <c r="B67" s="8" t="s">
        <v>84</v>
      </c>
      <c r="C67" s="8" t="s">
        <v>82</v>
      </c>
      <c r="D67" s="20" t="s">
        <v>83</v>
      </c>
      <c r="E67" s="10">
        <v>5000</v>
      </c>
      <c r="F67" s="10">
        <v>103.21</v>
      </c>
      <c r="G67" s="33">
        <f t="shared" si="0"/>
        <v>2.0641999999999996</v>
      </c>
      <c r="H67" s="2"/>
      <c r="I67" s="2"/>
      <c r="J67" s="2"/>
      <c r="K67" s="2"/>
      <c r="L67" s="2"/>
      <c r="M67" s="2"/>
      <c r="N67" s="2"/>
      <c r="O67" s="2"/>
      <c r="P67" s="1"/>
      <c r="Q67" s="1"/>
      <c r="R67" s="1"/>
      <c r="S67" s="1"/>
      <c r="T67" s="1"/>
      <c r="U67" s="1"/>
      <c r="V67" s="1"/>
    </row>
    <row r="68" spans="1:22" ht="28.5" customHeight="1" x14ac:dyDescent="0.3">
      <c r="A68" s="1"/>
      <c r="B68" s="8" t="s">
        <v>84</v>
      </c>
      <c r="C68" s="8" t="s">
        <v>85</v>
      </c>
      <c r="D68" s="20" t="s">
        <v>86</v>
      </c>
      <c r="E68" s="10">
        <v>15000</v>
      </c>
      <c r="F68" s="10">
        <v>4400.07</v>
      </c>
      <c r="G68" s="33">
        <f t="shared" si="0"/>
        <v>29.3338</v>
      </c>
      <c r="H68" s="2"/>
      <c r="I68" s="2"/>
      <c r="J68" s="2"/>
      <c r="K68" s="2"/>
      <c r="L68" s="2"/>
      <c r="M68" s="2"/>
      <c r="N68" s="2"/>
      <c r="O68" s="2"/>
      <c r="P68" s="1"/>
      <c r="Q68" s="1"/>
      <c r="R68" s="1"/>
      <c r="S68" s="1"/>
      <c r="T68" s="1"/>
      <c r="U68" s="1"/>
      <c r="V68" s="1"/>
    </row>
    <row r="69" spans="1:22" ht="24" x14ac:dyDescent="0.3">
      <c r="A69" s="1"/>
      <c r="B69" s="8" t="s">
        <v>84</v>
      </c>
      <c r="C69" s="8" t="s">
        <v>134</v>
      </c>
      <c r="D69" s="20" t="s">
        <v>135</v>
      </c>
      <c r="E69" s="10">
        <v>22000</v>
      </c>
      <c r="F69" s="10">
        <v>8778.5400000000009</v>
      </c>
      <c r="G69" s="33">
        <f t="shared" si="0"/>
        <v>39.902454545454553</v>
      </c>
      <c r="H69" s="2"/>
      <c r="I69" s="2"/>
      <c r="J69" s="2"/>
      <c r="K69" s="2"/>
      <c r="L69" s="2"/>
      <c r="M69" s="2"/>
      <c r="N69" s="2"/>
      <c r="O69" s="2"/>
      <c r="P69" s="1"/>
      <c r="Q69" s="1"/>
      <c r="R69" s="1"/>
      <c r="S69" s="1"/>
      <c r="T69" s="1"/>
      <c r="U69" s="1"/>
      <c r="V69" s="1"/>
    </row>
    <row r="70" spans="1:22" ht="24" x14ac:dyDescent="0.3">
      <c r="A70" s="1"/>
      <c r="B70" s="8" t="s">
        <v>39</v>
      </c>
      <c r="C70" s="8" t="s">
        <v>72</v>
      </c>
      <c r="D70" s="14" t="s">
        <v>71</v>
      </c>
      <c r="E70" s="10">
        <v>3000</v>
      </c>
      <c r="F70" s="10">
        <v>2417.4</v>
      </c>
      <c r="G70" s="33">
        <f t="shared" si="0"/>
        <v>80.580000000000013</v>
      </c>
      <c r="H70" s="2"/>
      <c r="I70" s="2"/>
      <c r="J70" s="2"/>
      <c r="K70" s="2"/>
      <c r="L70" s="2"/>
      <c r="M70" s="2"/>
      <c r="N70" s="2"/>
      <c r="O70" s="2"/>
      <c r="P70" s="1"/>
      <c r="Q70" s="1"/>
      <c r="R70" s="1"/>
      <c r="S70" s="1"/>
      <c r="T70" s="1"/>
      <c r="U70" s="1"/>
      <c r="V70" s="1"/>
    </row>
    <row r="71" spans="1:22" ht="24" x14ac:dyDescent="0.3">
      <c r="A71" s="1"/>
      <c r="B71" s="8" t="s">
        <v>39</v>
      </c>
      <c r="C71" s="8" t="s">
        <v>61</v>
      </c>
      <c r="D71" s="19" t="s">
        <v>63</v>
      </c>
      <c r="E71" s="10">
        <v>190000</v>
      </c>
      <c r="F71" s="10">
        <v>31227.85</v>
      </c>
      <c r="G71" s="33">
        <f t="shared" si="0"/>
        <v>16.435710526315788</v>
      </c>
      <c r="H71" s="2"/>
      <c r="I71" s="2"/>
      <c r="J71" s="2"/>
      <c r="K71" s="2"/>
      <c r="L71" s="2"/>
      <c r="M71" s="2"/>
      <c r="N71" s="2"/>
      <c r="O71" s="2"/>
      <c r="P71" s="1"/>
      <c r="Q71" s="1"/>
      <c r="R71" s="1"/>
      <c r="S71" s="1"/>
      <c r="T71" s="1"/>
      <c r="U71" s="1"/>
      <c r="V71" s="1"/>
    </row>
    <row r="72" spans="1:22" ht="24" x14ac:dyDescent="0.3">
      <c r="A72" s="1"/>
      <c r="B72" s="8" t="s">
        <v>39</v>
      </c>
      <c r="C72" s="8" t="s">
        <v>80</v>
      </c>
      <c r="D72" s="14" t="s">
        <v>81</v>
      </c>
      <c r="E72" s="10">
        <v>1100</v>
      </c>
      <c r="F72" s="10">
        <v>800.13</v>
      </c>
      <c r="G72" s="33">
        <f t="shared" si="0"/>
        <v>72.739090909090905</v>
      </c>
      <c r="H72" s="2"/>
      <c r="I72" s="2"/>
      <c r="J72" s="2"/>
      <c r="K72" s="2"/>
      <c r="L72" s="2"/>
      <c r="M72" s="2"/>
      <c r="N72" s="2"/>
      <c r="O72" s="2"/>
      <c r="P72" s="1"/>
      <c r="Q72" s="1"/>
      <c r="R72" s="1"/>
      <c r="S72" s="1"/>
      <c r="T72" s="1"/>
      <c r="U72" s="1"/>
      <c r="V72" s="1"/>
    </row>
    <row r="73" spans="1:22" ht="28.8" customHeight="1" x14ac:dyDescent="0.3">
      <c r="A73" s="1"/>
      <c r="B73" s="8" t="s">
        <v>39</v>
      </c>
      <c r="C73" s="8" t="s">
        <v>87</v>
      </c>
      <c r="D73" s="14" t="s">
        <v>88</v>
      </c>
      <c r="E73" s="10">
        <v>1956</v>
      </c>
      <c r="F73" s="10">
        <v>0</v>
      </c>
      <c r="G73" s="33">
        <f t="shared" ref="G73:G113" si="1">F73/E73*100</f>
        <v>0</v>
      </c>
      <c r="H73" s="2"/>
      <c r="I73" s="2"/>
      <c r="J73" s="2"/>
      <c r="K73" s="2"/>
      <c r="L73" s="2"/>
      <c r="M73" s="2"/>
      <c r="N73" s="2"/>
      <c r="O73" s="2"/>
      <c r="P73" s="1"/>
      <c r="Q73" s="1"/>
      <c r="R73" s="1"/>
      <c r="S73" s="1"/>
      <c r="T73" s="1"/>
      <c r="U73" s="1"/>
      <c r="V73" s="1"/>
    </row>
    <row r="74" spans="1:22" ht="26.4" customHeight="1" x14ac:dyDescent="0.3">
      <c r="A74" s="1"/>
      <c r="B74" s="8" t="s">
        <v>39</v>
      </c>
      <c r="C74" s="8" t="s">
        <v>64</v>
      </c>
      <c r="D74" s="14" t="s">
        <v>92</v>
      </c>
      <c r="E74" s="10">
        <v>341444</v>
      </c>
      <c r="F74" s="10">
        <v>7684.72</v>
      </c>
      <c r="G74" s="33">
        <f t="shared" si="1"/>
        <v>2.2506531085624584</v>
      </c>
      <c r="H74" s="2"/>
      <c r="I74" s="2"/>
      <c r="J74" s="2"/>
      <c r="K74" s="2"/>
      <c r="L74" s="2"/>
      <c r="M74" s="2"/>
      <c r="N74" s="2"/>
      <c r="O74" s="2"/>
      <c r="P74" s="1"/>
      <c r="Q74" s="1"/>
      <c r="R74" s="1"/>
      <c r="S74" s="1"/>
      <c r="T74" s="1"/>
      <c r="U74" s="1"/>
      <c r="V74" s="1"/>
    </row>
    <row r="75" spans="1:22" x14ac:dyDescent="0.3">
      <c r="A75" s="1"/>
      <c r="B75" s="42" t="s">
        <v>93</v>
      </c>
      <c r="C75" s="43"/>
      <c r="D75" s="44"/>
      <c r="E75" s="30">
        <f>SUM(E76:E78)</f>
        <v>9800906</v>
      </c>
      <c r="F75" s="30">
        <f>SUM(F76:F78)</f>
        <v>5488580</v>
      </c>
      <c r="G75" s="31">
        <f t="shared" si="1"/>
        <v>56.00074115597068</v>
      </c>
      <c r="H75" s="2"/>
      <c r="I75" s="2"/>
      <c r="J75" s="2"/>
      <c r="K75" s="2"/>
      <c r="L75" s="2"/>
      <c r="M75" s="2"/>
      <c r="N75" s="2"/>
      <c r="O75" s="2"/>
      <c r="P75" s="1"/>
      <c r="Q75" s="1"/>
      <c r="R75" s="1"/>
      <c r="S75" s="1"/>
      <c r="T75" s="1"/>
      <c r="U75" s="1"/>
      <c r="V75" s="1"/>
    </row>
    <row r="76" spans="1:22" x14ac:dyDescent="0.3">
      <c r="A76" s="1"/>
      <c r="B76" s="11" t="s">
        <v>73</v>
      </c>
      <c r="C76" s="11" t="s">
        <v>138</v>
      </c>
      <c r="D76" s="24" t="s">
        <v>139</v>
      </c>
      <c r="E76" s="10">
        <v>5097075</v>
      </c>
      <c r="F76" s="10">
        <v>3136664</v>
      </c>
      <c r="G76" s="33">
        <f t="shared" si="1"/>
        <v>61.538509831619116</v>
      </c>
      <c r="H76" s="2"/>
      <c r="I76" s="2"/>
      <c r="J76" s="2"/>
      <c r="K76" s="2"/>
      <c r="L76" s="2"/>
      <c r="M76" s="2"/>
      <c r="N76" s="2"/>
      <c r="O76" s="2"/>
      <c r="P76" s="1"/>
      <c r="Q76" s="1"/>
      <c r="R76" s="1"/>
      <c r="S76" s="1"/>
      <c r="T76" s="1"/>
      <c r="U76" s="1"/>
      <c r="V76" s="1"/>
    </row>
    <row r="77" spans="1:22" x14ac:dyDescent="0.3">
      <c r="A77" s="1"/>
      <c r="B77" s="11" t="s">
        <v>73</v>
      </c>
      <c r="C77" s="11" t="s">
        <v>140</v>
      </c>
      <c r="D77" s="1" t="s">
        <v>141</v>
      </c>
      <c r="E77" s="10">
        <v>4541914</v>
      </c>
      <c r="F77" s="10">
        <v>2270958</v>
      </c>
      <c r="G77" s="33">
        <f t="shared" si="1"/>
        <v>50.000022017149604</v>
      </c>
      <c r="H77" s="2"/>
      <c r="I77" s="2"/>
      <c r="J77" s="2"/>
      <c r="K77" s="2"/>
      <c r="L77" s="2"/>
      <c r="M77" s="2"/>
      <c r="N77" s="2"/>
      <c r="O77" s="2"/>
      <c r="P77" s="1"/>
      <c r="Q77" s="1"/>
      <c r="R77" s="1"/>
      <c r="S77" s="1"/>
      <c r="T77" s="1"/>
      <c r="U77" s="1"/>
      <c r="V77" s="1"/>
    </row>
    <row r="78" spans="1:22" x14ac:dyDescent="0.3">
      <c r="A78" s="1"/>
      <c r="B78" s="11" t="s">
        <v>73</v>
      </c>
      <c r="C78" s="11" t="s">
        <v>142</v>
      </c>
      <c r="D78" s="24" t="s">
        <v>143</v>
      </c>
      <c r="E78" s="10">
        <v>161917</v>
      </c>
      <c r="F78" s="10">
        <v>80958</v>
      </c>
      <c r="G78" s="33">
        <f t="shared" si="1"/>
        <v>49.999691199812254</v>
      </c>
      <c r="H78" s="2"/>
      <c r="I78" s="2"/>
      <c r="J78" s="2"/>
      <c r="K78" s="2"/>
      <c r="L78" s="2"/>
      <c r="M78" s="2"/>
      <c r="N78" s="2"/>
      <c r="O78" s="2"/>
      <c r="P78" s="1"/>
      <c r="Q78" s="1"/>
      <c r="R78" s="1"/>
      <c r="S78" s="1"/>
      <c r="T78" s="1"/>
      <c r="U78" s="1"/>
      <c r="V78" s="1"/>
    </row>
    <row r="79" spans="1:22" x14ac:dyDescent="0.3">
      <c r="A79" s="1"/>
      <c r="B79" s="42" t="s">
        <v>94</v>
      </c>
      <c r="C79" s="43"/>
      <c r="D79" s="44"/>
      <c r="E79" s="30">
        <f>SUM(E80:E93)</f>
        <v>11468521.98</v>
      </c>
      <c r="F79" s="30">
        <f>SUM(F80:F93)</f>
        <v>5920712.9800000004</v>
      </c>
      <c r="G79" s="31">
        <f t="shared" si="1"/>
        <v>51.625771745697961</v>
      </c>
      <c r="H79" s="2"/>
      <c r="I79" s="2"/>
      <c r="J79" s="2"/>
      <c r="K79" s="2"/>
      <c r="L79" s="2"/>
      <c r="M79" s="2"/>
      <c r="N79" s="2"/>
      <c r="O79" s="2"/>
      <c r="P79" s="1"/>
      <c r="Q79" s="1"/>
      <c r="R79" s="1"/>
      <c r="S79" s="1"/>
      <c r="T79" s="1"/>
      <c r="U79" s="1"/>
      <c r="V79" s="1"/>
    </row>
    <row r="80" spans="1:22" ht="24.6" x14ac:dyDescent="0.3">
      <c r="A80" s="1"/>
      <c r="B80" s="8" t="s">
        <v>42</v>
      </c>
      <c r="C80" s="8" t="s">
        <v>97</v>
      </c>
      <c r="D80" s="9" t="s">
        <v>98</v>
      </c>
      <c r="E80" s="10">
        <v>419222.98</v>
      </c>
      <c r="F80" s="10">
        <v>419222.98</v>
      </c>
      <c r="G80" s="33">
        <f t="shared" si="1"/>
        <v>100</v>
      </c>
      <c r="H80" s="2"/>
      <c r="I80" s="2"/>
      <c r="J80" s="2"/>
      <c r="K80" s="2"/>
      <c r="L80" s="2"/>
      <c r="M80" s="2"/>
      <c r="N80" s="2"/>
      <c r="O80" s="2"/>
      <c r="P80" s="1"/>
      <c r="Q80" s="1"/>
      <c r="R80" s="1"/>
      <c r="S80" s="1"/>
      <c r="T80" s="1"/>
      <c r="U80" s="1"/>
      <c r="V80" s="1"/>
    </row>
    <row r="81" spans="1:22" x14ac:dyDescent="0.3">
      <c r="A81" s="1"/>
      <c r="B81" s="8" t="s">
        <v>74</v>
      </c>
      <c r="C81" s="8" t="s">
        <v>99</v>
      </c>
      <c r="D81" s="24" t="s">
        <v>100</v>
      </c>
      <c r="E81" s="10">
        <v>81014</v>
      </c>
      <c r="F81" s="10">
        <v>43496</v>
      </c>
      <c r="G81" s="33">
        <f t="shared" si="1"/>
        <v>53.689485767891966</v>
      </c>
      <c r="H81" s="2"/>
      <c r="I81" s="2"/>
      <c r="J81" s="2"/>
      <c r="K81" s="2"/>
      <c r="L81" s="2"/>
      <c r="M81" s="2"/>
      <c r="N81" s="2"/>
      <c r="O81" s="2"/>
      <c r="P81" s="1"/>
      <c r="Q81" s="1"/>
      <c r="R81" s="1"/>
      <c r="S81" s="1"/>
      <c r="T81" s="1"/>
      <c r="U81" s="1"/>
      <c r="V81" s="1"/>
    </row>
    <row r="82" spans="1:22" ht="22.2" customHeight="1" x14ac:dyDescent="0.3">
      <c r="A82" s="1"/>
      <c r="B82" s="8" t="s">
        <v>101</v>
      </c>
      <c r="C82" s="8" t="s">
        <v>102</v>
      </c>
      <c r="D82" s="25" t="s">
        <v>103</v>
      </c>
      <c r="E82" s="10">
        <v>1596</v>
      </c>
      <c r="F82" s="10">
        <v>798</v>
      </c>
      <c r="G82" s="33">
        <f t="shared" si="1"/>
        <v>50</v>
      </c>
      <c r="H82" s="2"/>
      <c r="I82" s="2"/>
      <c r="J82" s="2"/>
      <c r="K82" s="2"/>
      <c r="L82" s="2"/>
      <c r="M82" s="2"/>
      <c r="N82" s="2"/>
      <c r="O82" s="2"/>
      <c r="P82" s="1"/>
      <c r="Q82" s="1"/>
      <c r="R82" s="1"/>
      <c r="S82" s="1"/>
      <c r="T82" s="1"/>
      <c r="U82" s="1"/>
      <c r="V82" s="1"/>
    </row>
    <row r="83" spans="1:22" ht="29.4" customHeight="1" x14ac:dyDescent="0.3">
      <c r="A83" s="1"/>
      <c r="B83" s="8" t="s">
        <v>101</v>
      </c>
      <c r="C83" s="8" t="s">
        <v>163</v>
      </c>
      <c r="D83" s="21" t="s">
        <v>164</v>
      </c>
      <c r="E83" s="10">
        <v>48996</v>
      </c>
      <c r="F83" s="10">
        <v>48996</v>
      </c>
      <c r="G83" s="33">
        <f t="shared" si="1"/>
        <v>100</v>
      </c>
      <c r="H83" s="2"/>
      <c r="I83" s="2"/>
      <c r="J83" s="2"/>
      <c r="K83" s="2"/>
      <c r="L83" s="2"/>
      <c r="M83" s="2"/>
      <c r="N83" s="2"/>
      <c r="O83" s="2"/>
      <c r="P83" s="1"/>
      <c r="Q83" s="1"/>
      <c r="R83" s="1"/>
      <c r="S83" s="1"/>
      <c r="T83" s="1"/>
      <c r="U83" s="1"/>
      <c r="V83" s="1"/>
    </row>
    <row r="84" spans="1:22" ht="20.399999999999999" customHeight="1" x14ac:dyDescent="0.3">
      <c r="A84" s="1"/>
      <c r="B84" s="8" t="s">
        <v>165</v>
      </c>
      <c r="C84" s="8" t="s">
        <v>166</v>
      </c>
      <c r="D84" s="21" t="s">
        <v>167</v>
      </c>
      <c r="E84" s="10">
        <v>800</v>
      </c>
      <c r="F84" s="10">
        <v>0</v>
      </c>
      <c r="G84" s="33">
        <f t="shared" si="1"/>
        <v>0</v>
      </c>
      <c r="H84" s="2"/>
      <c r="I84" s="2"/>
      <c r="J84" s="2"/>
      <c r="K84" s="2"/>
      <c r="L84" s="2"/>
      <c r="M84" s="2"/>
      <c r="N84" s="2"/>
      <c r="O84" s="2"/>
      <c r="P84" s="1"/>
      <c r="Q84" s="1"/>
      <c r="R84" s="1"/>
      <c r="S84" s="1"/>
      <c r="T84" s="1"/>
      <c r="U84" s="1"/>
      <c r="V84" s="1"/>
    </row>
    <row r="85" spans="1:22" ht="36.6" x14ac:dyDescent="0.3">
      <c r="A85" s="1"/>
      <c r="B85" s="8" t="s">
        <v>45</v>
      </c>
      <c r="C85" s="8" t="s">
        <v>104</v>
      </c>
      <c r="D85" s="9" t="s">
        <v>151</v>
      </c>
      <c r="E85" s="10">
        <v>35533</v>
      </c>
      <c r="F85" s="10">
        <v>35533</v>
      </c>
      <c r="G85" s="33">
        <f t="shared" si="1"/>
        <v>100</v>
      </c>
      <c r="H85" s="2"/>
      <c r="I85" s="2"/>
      <c r="J85" s="2"/>
      <c r="K85" s="2"/>
      <c r="L85" s="2"/>
      <c r="M85" s="2"/>
      <c r="N85" s="2"/>
      <c r="O85" s="2"/>
      <c r="P85" s="1"/>
      <c r="Q85" s="1"/>
      <c r="R85" s="1"/>
      <c r="S85" s="1"/>
      <c r="T85" s="1"/>
      <c r="U85" s="1"/>
      <c r="V85" s="1"/>
    </row>
    <row r="86" spans="1:22" x14ac:dyDescent="0.3">
      <c r="A86" s="1"/>
      <c r="B86" s="8" t="s">
        <v>77</v>
      </c>
      <c r="C86" s="8" t="s">
        <v>105</v>
      </c>
      <c r="D86" s="22" t="s">
        <v>106</v>
      </c>
      <c r="E86" s="10">
        <v>1812786</v>
      </c>
      <c r="F86" s="10">
        <v>860654</v>
      </c>
      <c r="G86" s="33">
        <f t="shared" si="1"/>
        <v>47.476867098488185</v>
      </c>
      <c r="H86" s="2"/>
      <c r="I86" s="2"/>
      <c r="J86" s="2"/>
      <c r="K86" s="2"/>
      <c r="L86" s="2"/>
      <c r="M86" s="2"/>
      <c r="N86" s="2"/>
      <c r="O86" s="2"/>
      <c r="P86" s="1"/>
      <c r="Q86" s="1"/>
      <c r="R86" s="1"/>
      <c r="S86" s="1"/>
      <c r="T86" s="1"/>
      <c r="U86" s="1"/>
      <c r="V86" s="1"/>
    </row>
    <row r="87" spans="1:22" ht="24.6" x14ac:dyDescent="0.3">
      <c r="A87" s="1"/>
      <c r="B87" s="8" t="s">
        <v>77</v>
      </c>
      <c r="C87" s="8" t="s">
        <v>109</v>
      </c>
      <c r="D87" s="4" t="s">
        <v>152</v>
      </c>
      <c r="E87" s="10">
        <v>2090</v>
      </c>
      <c r="F87" s="10">
        <v>1276</v>
      </c>
      <c r="G87" s="33">
        <f t="shared" si="1"/>
        <v>61.05263157894737</v>
      </c>
      <c r="H87" s="2"/>
      <c r="I87" s="2"/>
      <c r="J87" s="2"/>
      <c r="K87" s="2"/>
      <c r="L87" s="2"/>
      <c r="M87" s="2"/>
      <c r="N87" s="2"/>
      <c r="O87" s="2"/>
      <c r="P87" s="1"/>
      <c r="Q87" s="1"/>
      <c r="R87" s="1"/>
      <c r="S87" s="1"/>
      <c r="T87" s="1"/>
      <c r="U87" s="1"/>
      <c r="V87" s="1"/>
    </row>
    <row r="88" spans="1:22" ht="24.6" x14ac:dyDescent="0.3">
      <c r="A88" s="1"/>
      <c r="B88" s="8" t="s">
        <v>77</v>
      </c>
      <c r="C88" s="8" t="s">
        <v>110</v>
      </c>
      <c r="D88" s="9" t="s">
        <v>168</v>
      </c>
      <c r="E88" s="10">
        <v>507</v>
      </c>
      <c r="F88" s="10">
        <v>507</v>
      </c>
      <c r="G88" s="33">
        <f t="shared" si="1"/>
        <v>100</v>
      </c>
      <c r="H88" s="2"/>
      <c r="I88" s="2"/>
      <c r="J88" s="2"/>
      <c r="K88" s="2"/>
      <c r="L88" s="2"/>
      <c r="M88" s="2"/>
      <c r="N88" s="2"/>
      <c r="O88" s="2"/>
      <c r="P88" s="1"/>
      <c r="Q88" s="1"/>
      <c r="R88" s="1"/>
      <c r="S88" s="1"/>
      <c r="T88" s="1"/>
      <c r="U88" s="1"/>
      <c r="V88" s="1"/>
    </row>
    <row r="89" spans="1:22" x14ac:dyDescent="0.3">
      <c r="A89" s="1"/>
      <c r="B89" s="8" t="s">
        <v>84</v>
      </c>
      <c r="C89" s="8" t="s">
        <v>113</v>
      </c>
      <c r="D89" s="14" t="s">
        <v>114</v>
      </c>
      <c r="E89" s="10">
        <v>5665549</v>
      </c>
      <c r="F89" s="10">
        <v>2870908</v>
      </c>
      <c r="G89" s="33">
        <f t="shared" si="1"/>
        <v>50.673076872161907</v>
      </c>
      <c r="H89" s="2"/>
      <c r="I89" s="2"/>
      <c r="J89" s="2"/>
      <c r="K89" s="2"/>
      <c r="L89" s="2"/>
      <c r="M89" s="2"/>
      <c r="N89" s="2"/>
      <c r="O89" s="2"/>
      <c r="P89" s="1"/>
      <c r="Q89" s="1"/>
      <c r="R89" s="1"/>
      <c r="S89" s="1"/>
      <c r="T89" s="1"/>
      <c r="U89" s="1"/>
      <c r="V89" s="1"/>
    </row>
    <row r="90" spans="1:22" ht="80.25" customHeight="1" x14ac:dyDescent="0.3">
      <c r="A90" s="1"/>
      <c r="B90" s="8" t="s">
        <v>84</v>
      </c>
      <c r="C90" s="8" t="s">
        <v>112</v>
      </c>
      <c r="D90" s="14" t="s">
        <v>115</v>
      </c>
      <c r="E90" s="10">
        <v>3136915</v>
      </c>
      <c r="F90" s="10">
        <v>1617235</v>
      </c>
      <c r="G90" s="33">
        <f t="shared" si="1"/>
        <v>51.554951281752935</v>
      </c>
      <c r="H90" s="2"/>
      <c r="I90" s="2"/>
      <c r="J90" s="2"/>
      <c r="K90" s="2"/>
      <c r="L90" s="2"/>
      <c r="M90" s="2"/>
      <c r="N90" s="2"/>
      <c r="O90" s="2"/>
      <c r="P90" s="1"/>
      <c r="Q90" s="1"/>
      <c r="R90" s="1"/>
      <c r="S90" s="1"/>
      <c r="T90" s="1"/>
      <c r="U90" s="1"/>
      <c r="V90" s="1"/>
    </row>
    <row r="91" spans="1:22" x14ac:dyDescent="0.3">
      <c r="A91" s="1"/>
      <c r="B91" s="8" t="s">
        <v>84</v>
      </c>
      <c r="C91" s="8" t="s">
        <v>116</v>
      </c>
      <c r="D91" s="14" t="s">
        <v>117</v>
      </c>
      <c r="E91" s="10">
        <v>349</v>
      </c>
      <c r="F91" s="10">
        <v>190</v>
      </c>
      <c r="G91" s="33">
        <f t="shared" si="1"/>
        <v>54.441260744985676</v>
      </c>
      <c r="H91" s="2"/>
      <c r="I91" s="2"/>
      <c r="J91" s="2"/>
      <c r="K91" s="2"/>
      <c r="L91" s="2"/>
      <c r="M91" s="2"/>
      <c r="N91" s="2"/>
      <c r="O91" s="2"/>
      <c r="P91" s="1"/>
      <c r="Q91" s="1"/>
      <c r="R91" s="1"/>
      <c r="S91" s="1"/>
      <c r="T91" s="1"/>
      <c r="U91" s="1"/>
      <c r="V91" s="1"/>
    </row>
    <row r="92" spans="1:22" ht="15.6" customHeight="1" x14ac:dyDescent="0.3">
      <c r="A92" s="1"/>
      <c r="B92" s="8" t="s">
        <v>84</v>
      </c>
      <c r="C92" s="8" t="s">
        <v>118</v>
      </c>
      <c r="D92" s="14" t="s">
        <v>119</v>
      </c>
      <c r="E92" s="10">
        <v>223309</v>
      </c>
      <c r="F92" s="10">
        <v>0</v>
      </c>
      <c r="G92" s="33">
        <f t="shared" si="1"/>
        <v>0</v>
      </c>
      <c r="H92" s="2"/>
      <c r="I92" s="2"/>
      <c r="J92" s="2"/>
      <c r="K92" s="2"/>
      <c r="L92" s="2"/>
      <c r="M92" s="2"/>
      <c r="N92" s="2"/>
      <c r="O92" s="2"/>
      <c r="P92" s="1"/>
      <c r="Q92" s="1"/>
      <c r="R92" s="1"/>
      <c r="S92" s="1"/>
      <c r="T92" s="1"/>
      <c r="U92" s="1"/>
      <c r="V92" s="1"/>
    </row>
    <row r="93" spans="1:22" ht="64.8" customHeight="1" x14ac:dyDescent="0.3">
      <c r="A93" s="1"/>
      <c r="B93" s="8" t="s">
        <v>84</v>
      </c>
      <c r="C93" s="8" t="s">
        <v>153</v>
      </c>
      <c r="D93" s="14" t="s">
        <v>154</v>
      </c>
      <c r="E93" s="10">
        <v>39855</v>
      </c>
      <c r="F93" s="10">
        <v>21897</v>
      </c>
      <c r="G93" s="33">
        <f t="shared" si="1"/>
        <v>54.941663530297326</v>
      </c>
      <c r="H93" s="2"/>
      <c r="I93" s="2"/>
      <c r="J93" s="2"/>
      <c r="K93" s="2"/>
      <c r="L93" s="2"/>
      <c r="M93" s="2"/>
      <c r="N93" s="2"/>
      <c r="O93" s="2"/>
      <c r="P93" s="1"/>
      <c r="Q93" s="1"/>
      <c r="R93" s="1"/>
      <c r="S93" s="1"/>
      <c r="T93" s="1"/>
      <c r="U93" s="1"/>
      <c r="V93" s="1"/>
    </row>
    <row r="94" spans="1:22" x14ac:dyDescent="0.3">
      <c r="A94" s="1"/>
      <c r="B94" s="42" t="s">
        <v>95</v>
      </c>
      <c r="C94" s="43"/>
      <c r="D94" s="44"/>
      <c r="E94" s="30">
        <f>SUM(E95:E101)</f>
        <v>1553129</v>
      </c>
      <c r="F94" s="30">
        <f>SUM(F95:F101)</f>
        <v>791432</v>
      </c>
      <c r="G94" s="31">
        <f t="shared" si="1"/>
        <v>50.957261116108185</v>
      </c>
      <c r="H94" s="2"/>
      <c r="I94" s="2"/>
      <c r="J94" s="2"/>
      <c r="K94" s="2"/>
      <c r="L94" s="2"/>
      <c r="M94" s="2"/>
      <c r="N94" s="2"/>
      <c r="O94" s="2"/>
      <c r="P94" s="1"/>
      <c r="Q94" s="1"/>
      <c r="R94" s="1"/>
      <c r="S94" s="1"/>
      <c r="T94" s="1"/>
      <c r="U94" s="1"/>
      <c r="V94" s="1"/>
    </row>
    <row r="95" spans="1:22" x14ac:dyDescent="0.3">
      <c r="A95" s="1"/>
      <c r="B95" s="8" t="s">
        <v>45</v>
      </c>
      <c r="C95" s="8" t="s">
        <v>120</v>
      </c>
      <c r="D95" s="24" t="s">
        <v>121</v>
      </c>
      <c r="E95" s="10">
        <v>157804</v>
      </c>
      <c r="F95" s="10">
        <v>78902</v>
      </c>
      <c r="G95" s="33">
        <f t="shared" si="1"/>
        <v>50</v>
      </c>
      <c r="H95" s="2"/>
      <c r="I95" s="2"/>
      <c r="J95" s="2"/>
      <c r="K95" s="2"/>
      <c r="L95" s="2"/>
      <c r="M95" s="2"/>
      <c r="N95" s="2"/>
      <c r="O95" s="2"/>
      <c r="P95" s="1"/>
      <c r="Q95" s="1"/>
      <c r="R95" s="1"/>
      <c r="S95" s="1"/>
      <c r="T95" s="1"/>
      <c r="U95" s="1"/>
      <c r="V95" s="1"/>
    </row>
    <row r="96" spans="1:22" ht="94.2" customHeight="1" x14ac:dyDescent="0.3">
      <c r="A96" s="1"/>
      <c r="B96" s="8" t="s">
        <v>77</v>
      </c>
      <c r="C96" s="8" t="s">
        <v>107</v>
      </c>
      <c r="D96" s="14" t="s">
        <v>108</v>
      </c>
      <c r="E96" s="10">
        <v>48167</v>
      </c>
      <c r="F96" s="10">
        <v>17920</v>
      </c>
      <c r="G96" s="33">
        <f t="shared" si="1"/>
        <v>37.20389478273507</v>
      </c>
      <c r="H96" s="2"/>
      <c r="I96" s="2"/>
      <c r="J96" s="2"/>
      <c r="K96" s="2"/>
      <c r="L96" s="2"/>
      <c r="M96" s="2"/>
      <c r="N96" s="2"/>
      <c r="O96" s="2"/>
      <c r="P96" s="1"/>
      <c r="Q96" s="1"/>
      <c r="R96" s="1"/>
      <c r="S96" s="1"/>
      <c r="T96" s="1"/>
      <c r="U96" s="1"/>
      <c r="V96" s="1"/>
    </row>
    <row r="97" spans="1:22" ht="54" customHeight="1" x14ac:dyDescent="0.3">
      <c r="A97" s="1"/>
      <c r="B97" s="8" t="s">
        <v>77</v>
      </c>
      <c r="C97" s="8" t="s">
        <v>122</v>
      </c>
      <c r="D97" s="14" t="s">
        <v>128</v>
      </c>
      <c r="E97" s="10">
        <v>635221</v>
      </c>
      <c r="F97" s="10">
        <v>307885</v>
      </c>
      <c r="G97" s="33">
        <f t="shared" si="1"/>
        <v>48.468958047671592</v>
      </c>
      <c r="H97" s="2"/>
      <c r="I97" s="2"/>
      <c r="J97" s="2"/>
      <c r="K97" s="2"/>
      <c r="L97" s="2"/>
      <c r="M97" s="2"/>
      <c r="N97" s="2"/>
      <c r="O97" s="2"/>
      <c r="P97" s="1"/>
      <c r="Q97" s="1"/>
      <c r="R97" s="1"/>
      <c r="S97" s="1"/>
      <c r="T97" s="1"/>
      <c r="U97" s="1"/>
      <c r="V97" s="1"/>
    </row>
    <row r="98" spans="1:22" x14ac:dyDescent="0.3">
      <c r="A98" s="1"/>
      <c r="B98" s="8" t="s">
        <v>77</v>
      </c>
      <c r="C98" s="8" t="s">
        <v>123</v>
      </c>
      <c r="D98" s="11" t="s">
        <v>124</v>
      </c>
      <c r="E98" s="10">
        <v>411047</v>
      </c>
      <c r="F98" s="10">
        <v>212205</v>
      </c>
      <c r="G98" s="33">
        <f t="shared" si="1"/>
        <v>51.625483217247655</v>
      </c>
      <c r="H98" s="2"/>
      <c r="I98" s="2"/>
      <c r="J98" s="2"/>
      <c r="K98" s="2"/>
      <c r="L98" s="2"/>
      <c r="M98" s="2"/>
      <c r="N98" s="2"/>
      <c r="O98" s="2"/>
      <c r="P98" s="1"/>
      <c r="Q98" s="1"/>
      <c r="R98" s="1"/>
      <c r="S98" s="1"/>
      <c r="T98" s="1"/>
      <c r="U98" s="1"/>
      <c r="V98" s="1"/>
    </row>
    <row r="99" spans="1:22" x14ac:dyDescent="0.3">
      <c r="A99" s="1"/>
      <c r="B99" s="8" t="s">
        <v>77</v>
      </c>
      <c r="C99" s="8" t="s">
        <v>110</v>
      </c>
      <c r="D99" s="14" t="s">
        <v>111</v>
      </c>
      <c r="E99" s="10">
        <v>110340</v>
      </c>
      <c r="F99" s="10">
        <v>60612</v>
      </c>
      <c r="G99" s="33">
        <f t="shared" si="1"/>
        <v>54.932028276237091</v>
      </c>
      <c r="H99" s="2"/>
      <c r="I99" s="2"/>
      <c r="J99" s="2"/>
      <c r="K99" s="2"/>
      <c r="L99" s="2"/>
      <c r="M99" s="2"/>
      <c r="N99" s="2"/>
      <c r="O99" s="2"/>
      <c r="P99" s="1"/>
      <c r="Q99" s="1"/>
      <c r="R99" s="1"/>
      <c r="S99" s="1"/>
      <c r="T99" s="1"/>
      <c r="U99" s="1"/>
      <c r="V99" s="1"/>
    </row>
    <row r="100" spans="1:22" x14ac:dyDescent="0.3">
      <c r="A100" s="1"/>
      <c r="B100" s="8" t="s">
        <v>77</v>
      </c>
      <c r="C100" s="8" t="s">
        <v>125</v>
      </c>
      <c r="D100" s="14" t="s">
        <v>126</v>
      </c>
      <c r="E100" s="10">
        <v>136642</v>
      </c>
      <c r="F100" s="10">
        <v>60000</v>
      </c>
      <c r="G100" s="33">
        <f t="shared" si="1"/>
        <v>43.91036430965589</v>
      </c>
      <c r="H100" s="2"/>
      <c r="I100" s="2"/>
      <c r="J100" s="2"/>
      <c r="K100" s="2"/>
      <c r="L100" s="2"/>
      <c r="M100" s="2"/>
      <c r="N100" s="2"/>
      <c r="O100" s="2"/>
      <c r="P100" s="1"/>
      <c r="Q100" s="1"/>
      <c r="R100" s="1"/>
      <c r="S100" s="1"/>
      <c r="T100" s="1"/>
      <c r="U100" s="1"/>
      <c r="V100" s="1"/>
    </row>
    <row r="101" spans="1:22" ht="24" x14ac:dyDescent="0.3">
      <c r="A101" s="1"/>
      <c r="B101" s="8" t="s">
        <v>89</v>
      </c>
      <c r="C101" s="8" t="s">
        <v>127</v>
      </c>
      <c r="D101" s="14" t="s">
        <v>129</v>
      </c>
      <c r="E101" s="10">
        <v>53908</v>
      </c>
      <c r="F101" s="10">
        <v>53908</v>
      </c>
      <c r="G101" s="33">
        <f t="shared" si="1"/>
        <v>100</v>
      </c>
      <c r="H101" s="2"/>
      <c r="I101" s="2"/>
      <c r="J101" s="2"/>
      <c r="K101" s="2"/>
      <c r="L101" s="2"/>
      <c r="M101" s="2"/>
      <c r="N101" s="2"/>
      <c r="O101" s="2"/>
      <c r="P101" s="1"/>
      <c r="Q101" s="1"/>
      <c r="R101" s="1"/>
      <c r="S101" s="1"/>
      <c r="T101" s="1"/>
      <c r="U101" s="1"/>
      <c r="V101" s="1"/>
    </row>
    <row r="102" spans="1:22" ht="30" customHeight="1" x14ac:dyDescent="0.3">
      <c r="A102" s="1"/>
      <c r="B102" s="38" t="s">
        <v>96</v>
      </c>
      <c r="C102" s="39"/>
      <c r="D102" s="40"/>
      <c r="E102" s="30">
        <f>SUM(E103:E105)</f>
        <v>161548</v>
      </c>
      <c r="F102" s="30">
        <f>SUM(F103:F105)</f>
        <v>132496.78</v>
      </c>
      <c r="G102" s="31">
        <f t="shared" si="1"/>
        <v>82.016973283482315</v>
      </c>
      <c r="H102" s="2"/>
      <c r="I102" s="2"/>
      <c r="J102" s="2"/>
      <c r="K102" s="2"/>
      <c r="L102" s="2"/>
      <c r="M102" s="2"/>
      <c r="N102" s="2"/>
      <c r="O102" s="2"/>
      <c r="P102" s="1"/>
      <c r="Q102" s="1"/>
      <c r="R102" s="1"/>
      <c r="S102" s="1"/>
      <c r="T102" s="1"/>
      <c r="U102" s="1"/>
      <c r="V102" s="1"/>
    </row>
    <row r="103" spans="1:22" ht="24" x14ac:dyDescent="0.3">
      <c r="A103" s="1"/>
      <c r="B103" s="8" t="s">
        <v>60</v>
      </c>
      <c r="C103" s="15" t="s">
        <v>133</v>
      </c>
      <c r="D103" s="21" t="s">
        <v>132</v>
      </c>
      <c r="E103" s="10">
        <v>130000</v>
      </c>
      <c r="F103" s="10">
        <v>130000</v>
      </c>
      <c r="G103" s="33">
        <f t="shared" si="1"/>
        <v>100</v>
      </c>
      <c r="H103" s="2"/>
      <c r="I103" s="2"/>
      <c r="J103" s="2"/>
      <c r="K103" s="2"/>
      <c r="L103" s="2"/>
      <c r="M103" s="2"/>
      <c r="N103" s="2"/>
      <c r="O103" s="2"/>
      <c r="P103" s="1"/>
      <c r="Q103" s="1"/>
      <c r="R103" s="1"/>
      <c r="S103" s="1"/>
      <c r="T103" s="1"/>
      <c r="U103" s="1"/>
      <c r="V103" s="1"/>
    </row>
    <row r="104" spans="1:22" ht="64.2" customHeight="1" x14ac:dyDescent="0.3">
      <c r="A104" s="1"/>
      <c r="B104" s="8" t="s">
        <v>174</v>
      </c>
      <c r="C104" s="15" t="s">
        <v>175</v>
      </c>
      <c r="D104" s="21" t="s">
        <v>176</v>
      </c>
      <c r="E104" s="10">
        <v>26000</v>
      </c>
      <c r="F104" s="10">
        <v>0</v>
      </c>
      <c r="G104" s="33">
        <f t="shared" si="1"/>
        <v>0</v>
      </c>
      <c r="H104" s="2"/>
      <c r="I104" s="2"/>
      <c r="J104" s="2"/>
      <c r="K104" s="2"/>
      <c r="L104" s="2"/>
      <c r="M104" s="2"/>
      <c r="N104" s="2"/>
      <c r="O104" s="2"/>
      <c r="P104" s="1"/>
      <c r="Q104" s="1"/>
      <c r="R104" s="1"/>
      <c r="S104" s="1"/>
      <c r="T104" s="1"/>
      <c r="U104" s="1"/>
      <c r="V104" s="1"/>
    </row>
    <row r="105" spans="1:22" ht="36" x14ac:dyDescent="0.3">
      <c r="A105" s="1"/>
      <c r="B105" s="8" t="s">
        <v>73</v>
      </c>
      <c r="C105" s="8" t="s">
        <v>131</v>
      </c>
      <c r="D105" s="21" t="s">
        <v>157</v>
      </c>
      <c r="E105" s="10">
        <v>5548</v>
      </c>
      <c r="F105" s="10">
        <v>2496.7800000000002</v>
      </c>
      <c r="G105" s="33">
        <f t="shared" si="1"/>
        <v>45.003244412400868</v>
      </c>
      <c r="H105" s="2"/>
      <c r="I105" s="2"/>
      <c r="J105" s="2"/>
      <c r="K105" s="2"/>
      <c r="L105" s="2"/>
      <c r="M105" s="2"/>
      <c r="N105" s="2"/>
      <c r="O105" s="2"/>
      <c r="P105" s="1"/>
      <c r="Q105" s="1"/>
      <c r="R105" s="1"/>
      <c r="S105" s="1"/>
      <c r="T105" s="1"/>
      <c r="U105" s="1"/>
      <c r="V105" s="1"/>
    </row>
    <row r="106" spans="1:22" ht="36.6" customHeight="1" x14ac:dyDescent="0.3">
      <c r="A106" s="1"/>
      <c r="B106" s="41" t="s">
        <v>156</v>
      </c>
      <c r="C106" s="41"/>
      <c r="D106" s="41"/>
      <c r="E106" s="30">
        <f>SUM(E107:E113)</f>
        <v>2045322.63</v>
      </c>
      <c r="F106" s="30">
        <f>SUM(F107:F113)</f>
        <v>474862.76</v>
      </c>
      <c r="G106" s="31">
        <f t="shared" si="1"/>
        <v>23.217010022521485</v>
      </c>
      <c r="H106" s="2"/>
      <c r="I106" s="2"/>
      <c r="J106" s="2"/>
      <c r="K106" s="2"/>
      <c r="L106" s="2"/>
      <c r="M106" s="2"/>
      <c r="N106" s="2"/>
      <c r="O106" s="2"/>
      <c r="P106" s="1"/>
      <c r="Q106" s="1"/>
      <c r="R106" s="1"/>
      <c r="S106" s="1"/>
      <c r="T106" s="1"/>
      <c r="U106" s="1"/>
      <c r="V106" s="1"/>
    </row>
    <row r="107" spans="1:22" ht="120" customHeight="1" x14ac:dyDescent="0.3">
      <c r="A107" s="1"/>
      <c r="B107" s="35" t="s">
        <v>42</v>
      </c>
      <c r="C107" s="35" t="s">
        <v>97</v>
      </c>
      <c r="D107" s="32" t="s">
        <v>169</v>
      </c>
      <c r="E107" s="34">
        <v>37632</v>
      </c>
      <c r="F107" s="34">
        <v>0</v>
      </c>
      <c r="G107" s="33">
        <f t="shared" si="1"/>
        <v>0</v>
      </c>
      <c r="H107" s="2"/>
      <c r="I107" s="2"/>
      <c r="J107" s="2"/>
      <c r="K107" s="2"/>
      <c r="L107" s="2"/>
      <c r="M107" s="2"/>
      <c r="N107" s="2"/>
      <c r="O107" s="2"/>
      <c r="P107" s="1"/>
      <c r="Q107" s="1"/>
      <c r="R107" s="1"/>
      <c r="S107" s="1"/>
      <c r="T107" s="1"/>
      <c r="U107" s="1"/>
      <c r="V107" s="1"/>
    </row>
    <row r="108" spans="1:22" ht="114.6" customHeight="1" x14ac:dyDescent="0.3">
      <c r="A108" s="1"/>
      <c r="B108" s="36" t="s">
        <v>60</v>
      </c>
      <c r="C108" s="36" t="s">
        <v>158</v>
      </c>
      <c r="D108" s="14" t="s">
        <v>170</v>
      </c>
      <c r="E108" s="10">
        <v>361171</v>
      </c>
      <c r="F108" s="10">
        <v>325622</v>
      </c>
      <c r="G108" s="33">
        <f t="shared" si="1"/>
        <v>90.157293913409447</v>
      </c>
      <c r="H108" s="2"/>
      <c r="I108" s="2"/>
      <c r="J108" s="2"/>
      <c r="K108" s="2"/>
      <c r="L108" s="2"/>
      <c r="M108" s="2"/>
      <c r="N108" s="2"/>
      <c r="O108" s="2"/>
      <c r="P108" s="1"/>
      <c r="Q108" s="1"/>
      <c r="R108" s="1"/>
      <c r="S108" s="1"/>
      <c r="T108" s="1"/>
      <c r="U108" s="1"/>
      <c r="V108" s="1"/>
    </row>
    <row r="109" spans="1:22" ht="172.8" customHeight="1" x14ac:dyDescent="0.3">
      <c r="A109" s="1"/>
      <c r="B109" s="8" t="s">
        <v>44</v>
      </c>
      <c r="C109" s="8" t="s">
        <v>146</v>
      </c>
      <c r="D109" s="14" t="s">
        <v>147</v>
      </c>
      <c r="E109" s="10">
        <v>1353266</v>
      </c>
      <c r="F109" s="10">
        <v>0</v>
      </c>
      <c r="G109" s="33">
        <f t="shared" si="1"/>
        <v>0</v>
      </c>
      <c r="H109" s="23"/>
      <c r="I109" s="2"/>
      <c r="J109" s="26"/>
      <c r="K109" s="26"/>
      <c r="L109" s="2"/>
      <c r="M109" s="2"/>
      <c r="N109" s="2"/>
      <c r="O109" s="2"/>
      <c r="P109" s="1"/>
      <c r="Q109" s="1"/>
      <c r="R109" s="1"/>
      <c r="S109" s="1"/>
      <c r="T109" s="1"/>
      <c r="U109" s="1"/>
      <c r="V109" s="1"/>
    </row>
    <row r="110" spans="1:22" ht="208.8" customHeight="1" x14ac:dyDescent="0.3">
      <c r="A110" s="1"/>
      <c r="B110" s="8" t="s">
        <v>45</v>
      </c>
      <c r="C110" s="8" t="s">
        <v>130</v>
      </c>
      <c r="D110" s="14" t="s">
        <v>173</v>
      </c>
      <c r="E110" s="10">
        <v>47927.63</v>
      </c>
      <c r="F110" s="10">
        <v>47927.63</v>
      </c>
      <c r="G110" s="33">
        <f t="shared" si="1"/>
        <v>100</v>
      </c>
      <c r="H110" s="23"/>
      <c r="I110" s="2"/>
      <c r="J110" s="26"/>
      <c r="K110" s="26"/>
      <c r="L110" s="2"/>
      <c r="M110" s="2"/>
      <c r="N110" s="2"/>
      <c r="O110" s="2"/>
      <c r="P110" s="1"/>
      <c r="Q110" s="1"/>
      <c r="R110" s="1"/>
      <c r="S110" s="1"/>
      <c r="T110" s="1"/>
      <c r="U110" s="1"/>
      <c r="V110" s="1"/>
    </row>
    <row r="111" spans="1:22" ht="192.6" customHeight="1" x14ac:dyDescent="0.3">
      <c r="A111" s="1"/>
      <c r="B111" s="8" t="s">
        <v>45</v>
      </c>
      <c r="C111" s="8" t="s">
        <v>130</v>
      </c>
      <c r="D111" s="14" t="s">
        <v>172</v>
      </c>
      <c r="E111" s="10">
        <v>60000</v>
      </c>
      <c r="F111" s="10">
        <v>60000</v>
      </c>
      <c r="G111" s="33">
        <f t="shared" si="1"/>
        <v>100</v>
      </c>
      <c r="H111" s="23"/>
      <c r="I111" s="2"/>
      <c r="J111" s="26"/>
      <c r="K111" s="26"/>
      <c r="L111" s="2"/>
      <c r="M111" s="2"/>
      <c r="N111" s="2"/>
      <c r="O111" s="2"/>
      <c r="P111" s="1"/>
      <c r="Q111" s="1"/>
      <c r="R111" s="1"/>
      <c r="S111" s="1"/>
      <c r="T111" s="1"/>
      <c r="U111" s="1"/>
      <c r="V111" s="1"/>
    </row>
    <row r="112" spans="1:22" ht="155.4" customHeight="1" x14ac:dyDescent="0.3">
      <c r="A112" s="1"/>
      <c r="B112" s="17" t="s">
        <v>45</v>
      </c>
      <c r="C112" s="17" t="s">
        <v>130</v>
      </c>
      <c r="D112" s="14" t="s">
        <v>171</v>
      </c>
      <c r="E112" s="10">
        <v>55000</v>
      </c>
      <c r="F112" s="10">
        <v>0</v>
      </c>
      <c r="G112" s="33">
        <f t="shared" si="1"/>
        <v>0</v>
      </c>
      <c r="H112" s="23"/>
      <c r="I112" s="2"/>
      <c r="J112" s="26"/>
      <c r="K112" s="26"/>
      <c r="L112" s="2"/>
      <c r="M112" s="2"/>
      <c r="N112" s="2"/>
      <c r="O112" s="2"/>
      <c r="P112" s="1"/>
      <c r="Q112" s="1"/>
      <c r="R112" s="1"/>
      <c r="S112" s="1"/>
      <c r="T112" s="1"/>
      <c r="U112" s="1"/>
      <c r="V112" s="1"/>
    </row>
    <row r="113" spans="1:22" ht="154.19999999999999" customHeight="1" x14ac:dyDescent="0.3">
      <c r="A113" s="1"/>
      <c r="B113" s="17" t="s">
        <v>45</v>
      </c>
      <c r="C113" s="17" t="s">
        <v>130</v>
      </c>
      <c r="D113" s="20" t="s">
        <v>155</v>
      </c>
      <c r="E113" s="10">
        <v>130326</v>
      </c>
      <c r="F113" s="10">
        <v>41313.129999999997</v>
      </c>
      <c r="G113" s="33">
        <f t="shared" si="1"/>
        <v>31.699837331000719</v>
      </c>
      <c r="H113" s="2"/>
      <c r="I113" s="2"/>
      <c r="J113" s="2"/>
      <c r="K113" s="2"/>
      <c r="L113" s="2"/>
      <c r="M113" s="2"/>
      <c r="N113" s="2"/>
      <c r="O113" s="2"/>
      <c r="P113" s="1"/>
      <c r="Q113" s="1"/>
      <c r="R113" s="1"/>
      <c r="S113" s="1"/>
      <c r="T113" s="1"/>
      <c r="U113" s="1"/>
      <c r="V113" s="1"/>
    </row>
    <row r="115" spans="1:22" x14ac:dyDescent="0.3">
      <c r="B115" s="37" t="s">
        <v>159</v>
      </c>
      <c r="C115" s="37"/>
      <c r="D115" s="37"/>
      <c r="E115" s="37"/>
      <c r="F115" s="37"/>
      <c r="G115" s="37"/>
    </row>
  </sheetData>
  <mergeCells count="14">
    <mergeCell ref="B115:G115"/>
    <mergeCell ref="B102:D102"/>
    <mergeCell ref="B106:D106"/>
    <mergeCell ref="B28:D28"/>
    <mergeCell ref="F2:G2"/>
    <mergeCell ref="B36:D36"/>
    <mergeCell ref="B75:D75"/>
    <mergeCell ref="B79:D79"/>
    <mergeCell ref="B94:D94"/>
    <mergeCell ref="B4:G4"/>
    <mergeCell ref="B5:G5"/>
    <mergeCell ref="B9:D9"/>
    <mergeCell ref="B10:D10"/>
    <mergeCell ref="B11:D11"/>
  </mergeCells>
  <pageMargins left="1" right="1" top="1" bottom="1" header="0.5" footer="0.5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2020-08-24T11:21:14Z</dcterms:modified>
</cp:coreProperties>
</file>