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61C149DF-522A-4B17-94E8-7BC9459245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Titles" localSheetId="0">Arkusz1!$7:$8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7" i="1"/>
  <c r="G38" i="1"/>
  <c r="G40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6" i="1"/>
  <c r="G77" i="1"/>
  <c r="G78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0" i="1"/>
  <c r="G101" i="1"/>
  <c r="G103" i="1"/>
  <c r="G104" i="1"/>
  <c r="G105" i="1"/>
  <c r="G107" i="1"/>
  <c r="G108" i="1"/>
  <c r="G109" i="1"/>
  <c r="G110" i="1"/>
  <c r="G111" i="1"/>
  <c r="G112" i="1"/>
  <c r="G113" i="1"/>
  <c r="F102" i="1"/>
  <c r="G102" i="1" s="1"/>
  <c r="E102" i="1"/>
  <c r="F94" i="1"/>
  <c r="G94" i="1" s="1"/>
  <c r="E94" i="1"/>
  <c r="F106" i="1"/>
  <c r="G106" i="1" s="1"/>
  <c r="E106" i="1"/>
  <c r="F75" i="1" l="1"/>
  <c r="G75" i="1" s="1"/>
  <c r="E75" i="1"/>
  <c r="F79" i="1" l="1"/>
  <c r="E79" i="1"/>
  <c r="F36" i="1"/>
  <c r="G36" i="1" s="1"/>
  <c r="E36" i="1"/>
  <c r="F11" i="1"/>
  <c r="G11" i="1" s="1"/>
  <c r="E11" i="1"/>
  <c r="F28" i="1"/>
  <c r="E28" i="1"/>
  <c r="G79" i="1" l="1"/>
  <c r="G28" i="1"/>
  <c r="E10" i="1"/>
  <c r="E9" i="1" s="1"/>
  <c r="F10" i="1"/>
  <c r="F9" i="1" l="1"/>
  <c r="G10" i="1"/>
  <c r="G9" i="1"/>
</calcChain>
</file>

<file path=xl/sharedStrings.xml><?xml version="1.0" encoding="utf-8"?>
<sst xmlns="http://schemas.openxmlformats.org/spreadsheetml/2006/main" count="311" uniqueCount="177">
  <si>
    <t>§</t>
  </si>
  <si>
    <t>Wyszczególnienie</t>
  </si>
  <si>
    <t>Plan po zmianach</t>
  </si>
  <si>
    <t>Wskaźnik realizacji</t>
  </si>
  <si>
    <t>Dz.</t>
  </si>
  <si>
    <t>DOCHODY OGÓŁEM (A+B+C+D+E+F)</t>
  </si>
  <si>
    <t>1. Podatki i opłaty</t>
  </si>
  <si>
    <t>udziały we wpływach z podatku dochodowego od osób fizycznych</t>
  </si>
  <si>
    <t>756</t>
  </si>
  <si>
    <t>001</t>
  </si>
  <si>
    <t xml:space="preserve">udziały we wpływach z podatku dochodowego od osób prawnych i jednostek organizacyjnych </t>
  </si>
  <si>
    <t>002</t>
  </si>
  <si>
    <t>podatek od nieruchomości</t>
  </si>
  <si>
    <t>032</t>
  </si>
  <si>
    <t>031</t>
  </si>
  <si>
    <t>podatek rolny</t>
  </si>
  <si>
    <t>033</t>
  </si>
  <si>
    <t>podatek leśny</t>
  </si>
  <si>
    <t>034</t>
  </si>
  <si>
    <t>podatek od śr. transportowych</t>
  </si>
  <si>
    <t>035</t>
  </si>
  <si>
    <t>wpływy z podatku od działalności gospodarczej</t>
  </si>
  <si>
    <t>036</t>
  </si>
  <si>
    <t>podatek od spadków i darowizn</t>
  </si>
  <si>
    <t>037</t>
  </si>
  <si>
    <t>opłata od posiadania psów</t>
  </si>
  <si>
    <t>Wpływy z opłaty produktowej</t>
  </si>
  <si>
    <t>040</t>
  </si>
  <si>
    <t>041</t>
  </si>
  <si>
    <t>wpływy z opłaty skarbowej</t>
  </si>
  <si>
    <t>043</t>
  </si>
  <si>
    <t>wpływy z opłaty targowej</t>
  </si>
  <si>
    <t>046</t>
  </si>
  <si>
    <t>wpływy z opłaty eksploatacyjnej</t>
  </si>
  <si>
    <t>wpływy z opłat za zezwolenie na sprzedaż alkoholu</t>
  </si>
  <si>
    <t>048</t>
  </si>
  <si>
    <t>podatek od czynności cywilnoprawnych</t>
  </si>
  <si>
    <t>050</t>
  </si>
  <si>
    <t>wpływy z opłat za gospdarowanie odpadami</t>
  </si>
  <si>
    <t>900</t>
  </si>
  <si>
    <t>049</t>
  </si>
  <si>
    <t>2. Dochody z majątku gminy</t>
  </si>
  <si>
    <t>010</t>
  </si>
  <si>
    <t>075</t>
  </si>
  <si>
    <t>700</t>
  </si>
  <si>
    <t>801</t>
  </si>
  <si>
    <t>047</t>
  </si>
  <si>
    <t>dzierżawa, najem</t>
  </si>
  <si>
    <t>055</t>
  </si>
  <si>
    <t>wieczystego użytkowanie</t>
  </si>
  <si>
    <t>przekształcenie prawa wieczystego użytkowania</t>
  </si>
  <si>
    <t>076</t>
  </si>
  <si>
    <t>077</t>
  </si>
  <si>
    <t>sprzadaż mienia</t>
  </si>
  <si>
    <t>użytkowanie, służebność</t>
  </si>
  <si>
    <t>dzierżawy, najem</t>
  </si>
  <si>
    <t>Załącznik Nr 2</t>
  </si>
  <si>
    <t>3. Pozostałe dochody</t>
  </si>
  <si>
    <t>A. DOCHODY WŁASNE (1+2+3)</t>
  </si>
  <si>
    <t>zajęcie pasa drogowego</t>
  </si>
  <si>
    <t>600</t>
  </si>
  <si>
    <t>069</t>
  </si>
  <si>
    <t>opłata parkingowa</t>
  </si>
  <si>
    <t>wpływy z różnych opłat (ochrona środowiska)</t>
  </si>
  <si>
    <t>097</t>
  </si>
  <si>
    <t>x</t>
  </si>
  <si>
    <t>dochody z mandatów, grzywien</t>
  </si>
  <si>
    <t>754</t>
  </si>
  <si>
    <t>057</t>
  </si>
  <si>
    <t>061</t>
  </si>
  <si>
    <t>wpływy z opłat za wydawanie duplikatów świadectw</t>
  </si>
  <si>
    <t>wpływy z tytułu kosztów egekucyjnych, upomnień</t>
  </si>
  <si>
    <t>064</t>
  </si>
  <si>
    <t>758</t>
  </si>
  <si>
    <t>750</t>
  </si>
  <si>
    <t>083</t>
  </si>
  <si>
    <t>wpływy za posiłki - stołówka szkolna</t>
  </si>
  <si>
    <t>852</t>
  </si>
  <si>
    <t>Domy pomocy społecznej</t>
  </si>
  <si>
    <t>usługi opiekuńcze</t>
  </si>
  <si>
    <t>091</t>
  </si>
  <si>
    <t>odsetki od nieterminowych płatności podatków i opłat</t>
  </si>
  <si>
    <t>092</t>
  </si>
  <si>
    <t xml:space="preserve">odsetki od nieterminowych płatności </t>
  </si>
  <si>
    <t>855</t>
  </si>
  <si>
    <t>094</t>
  </si>
  <si>
    <t>zwroty, rozliczenia z lat ubiegłych</t>
  </si>
  <si>
    <t>095</t>
  </si>
  <si>
    <t>wpływy z tytułu kar i odszkodowań wynikających z umów</t>
  </si>
  <si>
    <t>854</t>
  </si>
  <si>
    <t xml:space="preserve">zwrot z PUP kosztów zatrudnienia pracowników interwencyjnych </t>
  </si>
  <si>
    <t>różne dochody</t>
  </si>
  <si>
    <t>zwrot z PUP kosztów zatrudnienia pracowników interwencyjnych</t>
  </si>
  <si>
    <t>B. SUBWENCJA OGÓLNA</t>
  </si>
  <si>
    <t>C. DOTACJE CELOWE NA ZADANIA ZLECONE</t>
  </si>
  <si>
    <t>D. DOTACJE CELOWE NA ZADANIA WŁASNE</t>
  </si>
  <si>
    <t>E. DOTACJE CELOWE NA PODSTAWIE POROZUMIEŃ POMIĘDZY J.S.T.</t>
  </si>
  <si>
    <t>01095</t>
  </si>
  <si>
    <t>zwrot akcyzy zawartej w cenie oleju napędowego</t>
  </si>
  <si>
    <t>75011</t>
  </si>
  <si>
    <t>Urzędy Wojewódzkie</t>
  </si>
  <si>
    <t>751</t>
  </si>
  <si>
    <t>75101</t>
  </si>
  <si>
    <t>aktualizacja rejestru wyborców</t>
  </si>
  <si>
    <t>80153</t>
  </si>
  <si>
    <t>85203</t>
  </si>
  <si>
    <t>Ośrodki wsparcia - ŚDS Reszel</t>
  </si>
  <si>
    <t>85213</t>
  </si>
  <si>
    <t>składki na ubezpieczenie zdrowotne opłacane za osoby pobierające niektóre świadczenia z pomocy społecznej, niektóre świadczenia rodzinne oraz za osoby uczestniczące w zajęciach w centrum integracji społecznej</t>
  </si>
  <si>
    <t>85215</t>
  </si>
  <si>
    <t>85219</t>
  </si>
  <si>
    <t>ośrodki pomocy społecznej</t>
  </si>
  <si>
    <t>85502</t>
  </si>
  <si>
    <t>85501</t>
  </si>
  <si>
    <t xml:space="preserve">świadczenie wychowawcze </t>
  </si>
  <si>
    <t>świadczenia rodzinne, świadczenie z funduszu alimentacyjnego oraz składki na ubezpieczenia emerytalne i rentowe z ubezpieczenia społecznego</t>
  </si>
  <si>
    <t>85503</t>
  </si>
  <si>
    <t>Karta Dużej Rodziny</t>
  </si>
  <si>
    <t>85504</t>
  </si>
  <si>
    <t>Wspieranie rodziny</t>
  </si>
  <si>
    <t>80104</t>
  </si>
  <si>
    <t>dotacja – przedszkola</t>
  </si>
  <si>
    <t>85214</t>
  </si>
  <si>
    <t>85216</t>
  </si>
  <si>
    <t>zasiłki stałe</t>
  </si>
  <si>
    <t>85230</t>
  </si>
  <si>
    <t>pomoc w zakresie dożywiania</t>
  </si>
  <si>
    <t>85415</t>
  </si>
  <si>
    <t>Zasiłki okresowe, celowe i pomoc     w naturze oraz składki na ubezpieczenia emerytalne i rentowe</t>
  </si>
  <si>
    <t>Pomoc materialna dla uczniów          o charakterze socjalnym</t>
  </si>
  <si>
    <t>80195</t>
  </si>
  <si>
    <t>75809</t>
  </si>
  <si>
    <t>Starostwo Powiatowe Kętrzyn (utrzymanie dróg powiatowych)</t>
  </si>
  <si>
    <t>60014</t>
  </si>
  <si>
    <t>236</t>
  </si>
  <si>
    <t xml:space="preserve">dochody gminy związane z realizacją zadań zleconych </t>
  </si>
  <si>
    <t>268</t>
  </si>
  <si>
    <t>rekompensaty utraconych dochodów w podatkach i opłatach</t>
  </si>
  <si>
    <t>75801</t>
  </si>
  <si>
    <t>część oświatowa</t>
  </si>
  <si>
    <t>75807</t>
  </si>
  <si>
    <t xml:space="preserve">część wyrównawcza </t>
  </si>
  <si>
    <t>75831</t>
  </si>
  <si>
    <t xml:space="preserve">część równoważąca </t>
  </si>
  <si>
    <t>zwrot niewykorzystanych środków z wydatków niewygasających</t>
  </si>
  <si>
    <t>668</t>
  </si>
  <si>
    <t>70095</t>
  </si>
  <si>
    <t>projekt pn. "Rozwój przestrzeni publicznej poprzez przywrócenie funkcji integracyjnych i rekreacyjnych Parku Miejskiego i jego otoczenia wraz z poprawą funkcjonalności komunikacyjnej w obrębie parku" realizowany w ramach Regionalnego Programu Operacyjnego Województwa Warmińsko-Mazurskiego na lata 2014-2020, Oś Priorytetowa 8. Obszary wymagające rewitalizacji, działanie 8.1. Rewitalizacja obszarów miejskich</t>
  </si>
  <si>
    <t>PLAN I WYKONANIE DOCHODÓW W PODZIALE ANALITYCZNYM</t>
  </si>
  <si>
    <t>opłata za udzielenie ślubu poza urzędem</t>
  </si>
  <si>
    <t xml:space="preserve">wpływy z różnych opłat </t>
  </si>
  <si>
    <t>bezpłatne podręczniki, materiały edukacyjne lub materiałów ćwiczeniowych dla uczniów</t>
  </si>
  <si>
    <t>dodatki mieszkaniowe i energetyczne</t>
  </si>
  <si>
    <t>85513</t>
  </si>
  <si>
    <t>składki na ubezpieczenie zdrowotne opłacane za osoby pobierające niektóre świadczenia rodzinne oraz za osoby pobierające zasiłki dla opiekunów</t>
  </si>
  <si>
    <t>„Wszechstronny rozwój przedszkolaka szansą na sukces” realizowanego w ramach Regionalnego Programu Operacyjnego Województwa Warmińsko-Mazurskiego na lata 2014-2020, Priorytet: RPWM.02.00.00 Kadry dla gospodarki, Działanie: RPWM.02.01.00 Zapewnienie równego dostępu do wysokiej jakości edukacji przedszkolnej</t>
  </si>
  <si>
    <t>F. DOTACJE CELOWE NA ZADANIA WSPÓŁFINASNOWANE ZE ŚRODKÓW UE I BP</t>
  </si>
  <si>
    <t>dotacja celowa za dzieci z innej gminy uczęszcające do przedszkola  w Reszlu</t>
  </si>
  <si>
    <t>60016</t>
  </si>
  <si>
    <t>Reszel, dnia 27 sierpnia 2020 rok</t>
  </si>
  <si>
    <t>na dzień 30 czerwca 2020 roku</t>
  </si>
  <si>
    <t>Wykonanie na 30.06.2020 r. </t>
  </si>
  <si>
    <t>wpływy z rozliczeń z lat ubiegłych</t>
  </si>
  <si>
    <t>75107</t>
  </si>
  <si>
    <t>wybory Prezydenta Rzeczypospolitej Polskiej</t>
  </si>
  <si>
    <t>752</t>
  </si>
  <si>
    <t>75212</t>
  </si>
  <si>
    <t>Pozostałe wydatki obronne</t>
  </si>
  <si>
    <t>świadczenie społeczne dla opiekuna prawnego</t>
  </si>
  <si>
    <t>projekt pn. "Budowa wiaty rekreacyjnej z utwardzeniem terenu na działce nr 80, obręb Robawy, gmina Reszel" realizowanego w ramach Programu Rozwoju Obszarów Wiejskich na lata 2014-2020, Poddziałanie 19.2 "Wsparcie na wdrażanie operacji w ramach strategii rozwoju lokalnego kierowanego przez społeczność"</t>
  </si>
  <si>
    <t>projekt pn. Przebudowa drogi gminnej Nr 124018N w msc. Leginy, dz.nr 8-336 obręb Leginy. Zadanie realizowane z udziałem środków Europejskiego Funduszu Rolnego na rzecz Rozwoju Obszarów Wiejskich w ramach Programu Rozwoju Obszarów Wiejskich na lata 2014 - 2020</t>
  </si>
  <si>
    <t>projekt grantowy pn. „Zdalna Szkoła+ w ramach Ogólnopolskiej sieci edukacyjnej” realizowanego w ramach Programu Operacyjnego Polska Cyfrowa
na lata 2014-2020, Oś Priorytetowa nr I "Powszechny dostęp do szybkiego Interentu", Działanie 1.1: "Wyeliminowanie terytorialnych różnic w możliwości dostępu do szerokopasmowego internetu o wysokich przepustowościach".</t>
  </si>
  <si>
    <t>projekt grantowy pn. „Zdalna Szkoła – wsparcie Ogólnopolskiej Sieci Edukacyjnej w systemie kształcenia zdalnego” realizowanego w ramach Programu Operacyjnego Polska Cyfrowa
na lata 2014-2020, Oś Priorytetowa nr I "Powszechny dostęp do szybkiego
Interentu", Działanie 1.1: "Wyeliminowanie terytorialnych różnic w możliwości
dostępu do szerokopasmowego internetu o wysokich przepustowościach".</t>
  </si>
  <si>
    <t>projektu pn. „Akademia Kompetencji Cyfrowych w Gminie Reszel realizowanego w ramach Programu Operacyjnego Polska Cyfrowa na lata 2014-2020,
Oś Priorytetowa nr III: Cyfrowe Kompetencje społeczeństwa, Działanie 3.1:
Działania szkoleniowe na rzecz rozwoju kompetencji cyfrowych dotycząca
realizacji projektu grantowego pn. "Akademia kompetencji cyfrowych
dla mieszkańców województw pomorskiego, warmińsko- mazurskiego,
podlaskiego"</t>
  </si>
  <si>
    <t>630</t>
  </si>
  <si>
    <t>63003</t>
  </si>
  <si>
    <t>ZG "Barcja" pomoc finansowa na zadanie inwestycyjne: "Budowa ścieżki pieszo-rowerowej na trasie Reszel - Święta Lipka - wykonanie dokumentacji projektowej"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</si>
</sst>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7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justify" vertical="center"/>
    </xf>
    <xf numFmtId="164" fontId="1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15"/>
  <sheetViews>
    <sheetView tabSelected="1" zoomScaleNormal="100" workbookViewId="0">
      <selection activeCell="B2" sqref="B2"/>
    </sheetView>
  </sheetViews>
  <sheetFormatPr defaultRowHeight="14.4" x14ac:dyDescent="0.3"/>
  <cols>
    <col min="1" max="1" width="2.6640625" customWidth="1"/>
    <col min="2" max="2" width="4.88671875" customWidth="1"/>
    <col min="3" max="3" width="7.88671875" customWidth="1"/>
    <col min="4" max="4" width="30.6640625" customWidth="1"/>
    <col min="5" max="5" width="18.109375" customWidth="1"/>
    <col min="6" max="6" width="14.5546875" customWidth="1"/>
    <col min="7" max="7" width="9.33203125" customWidth="1"/>
    <col min="10" max="10" width="17.21875" customWidth="1"/>
    <col min="11" max="11" width="14.33203125" customWidth="1"/>
  </cols>
  <sheetData>
    <row r="2" spans="1:22" x14ac:dyDescent="0.3">
      <c r="F2" s="45" t="s">
        <v>56</v>
      </c>
      <c r="G2" s="45"/>
    </row>
    <row r="4" spans="1:22" x14ac:dyDescent="0.3">
      <c r="B4" s="46" t="s">
        <v>148</v>
      </c>
      <c r="C4" s="46"/>
      <c r="D4" s="46"/>
      <c r="E4" s="46"/>
      <c r="F4" s="46"/>
      <c r="G4" s="46"/>
      <c r="H4" s="7"/>
      <c r="I4" s="7"/>
      <c r="J4" s="7"/>
      <c r="K4" s="7"/>
      <c r="L4" s="7"/>
      <c r="M4" s="7"/>
      <c r="N4" s="7"/>
      <c r="O4" s="7"/>
    </row>
    <row r="5" spans="1:22" x14ac:dyDescent="0.3">
      <c r="B5" s="46" t="s">
        <v>160</v>
      </c>
      <c r="C5" s="46"/>
      <c r="D5" s="46"/>
      <c r="E5" s="46"/>
      <c r="F5" s="46"/>
      <c r="G5" s="46"/>
      <c r="H5" s="7"/>
      <c r="I5" s="7"/>
      <c r="J5" s="7"/>
      <c r="K5" s="7"/>
      <c r="L5" s="7"/>
      <c r="M5" s="7"/>
      <c r="N5" s="7"/>
      <c r="O5" s="7"/>
    </row>
    <row r="6" spans="1:2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4" x14ac:dyDescent="0.3">
      <c r="A7" s="1"/>
      <c r="B7" s="27" t="s">
        <v>4</v>
      </c>
      <c r="C7" s="27" t="s">
        <v>0</v>
      </c>
      <c r="D7" s="27" t="s">
        <v>1</v>
      </c>
      <c r="E7" s="27" t="s">
        <v>2</v>
      </c>
      <c r="F7" s="28" t="s">
        <v>161</v>
      </c>
      <c r="G7" s="28" t="s">
        <v>3</v>
      </c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</row>
    <row r="8" spans="1:22" ht="12.75" customHeight="1" x14ac:dyDescent="0.3">
      <c r="A8" s="1"/>
      <c r="B8" s="29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</row>
    <row r="9" spans="1:22" x14ac:dyDescent="0.3">
      <c r="A9" s="1"/>
      <c r="B9" s="42" t="s">
        <v>5</v>
      </c>
      <c r="C9" s="43"/>
      <c r="D9" s="44"/>
      <c r="E9" s="30">
        <f>E10+E75+E79+E94+E102+E106</f>
        <v>38408868.610000007</v>
      </c>
      <c r="F9" s="30">
        <f>F10+F75+F79+F94+F102+F106</f>
        <v>19463560.220000003</v>
      </c>
      <c r="G9" s="31">
        <f>F9/E9*100</f>
        <v>50.674651257320647</v>
      </c>
      <c r="H9" s="2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</row>
    <row r="10" spans="1:22" x14ac:dyDescent="0.3">
      <c r="A10" s="1"/>
      <c r="B10" s="42" t="s">
        <v>58</v>
      </c>
      <c r="C10" s="43"/>
      <c r="D10" s="44"/>
      <c r="E10" s="30">
        <f>E11+E28+E36</f>
        <v>13379441</v>
      </c>
      <c r="F10" s="30">
        <f>F11+F28+F36</f>
        <v>6655475.7000000002</v>
      </c>
      <c r="G10" s="31">
        <f t="shared" ref="G10:G72" si="0">F10/E10*100</f>
        <v>49.744049097417445</v>
      </c>
      <c r="H10" s="2"/>
      <c r="I10" s="2"/>
      <c r="J10" s="26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</row>
    <row r="11" spans="1:22" x14ac:dyDescent="0.3">
      <c r="A11" s="1"/>
      <c r="B11" s="42" t="s">
        <v>6</v>
      </c>
      <c r="C11" s="43"/>
      <c r="D11" s="44"/>
      <c r="E11" s="30">
        <f>SUM(E12:E27)</f>
        <v>11198113</v>
      </c>
      <c r="F11" s="30">
        <f>SUM(F12:F27)</f>
        <v>5474439.3399999999</v>
      </c>
      <c r="G11" s="31">
        <f t="shared" si="0"/>
        <v>48.887159291927127</v>
      </c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</row>
    <row r="12" spans="1:22" ht="24.6" x14ac:dyDescent="0.3">
      <c r="A12" s="1"/>
      <c r="B12" s="8" t="s">
        <v>8</v>
      </c>
      <c r="C12" s="8" t="s">
        <v>9</v>
      </c>
      <c r="D12" s="9" t="s">
        <v>7</v>
      </c>
      <c r="E12" s="10">
        <v>4238215</v>
      </c>
      <c r="F12" s="10">
        <v>1813324</v>
      </c>
      <c r="G12" s="33">
        <f t="shared" si="0"/>
        <v>42.785087589940581</v>
      </c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</row>
    <row r="13" spans="1:22" ht="36.6" x14ac:dyDescent="0.3">
      <c r="A13" s="1"/>
      <c r="B13" s="8" t="s">
        <v>8</v>
      </c>
      <c r="C13" s="8" t="s">
        <v>11</v>
      </c>
      <c r="D13" s="4" t="s">
        <v>10</v>
      </c>
      <c r="E13" s="10">
        <v>75000</v>
      </c>
      <c r="F13" s="10">
        <v>74123.94</v>
      </c>
      <c r="G13" s="33">
        <f t="shared" si="0"/>
        <v>98.831920000000011</v>
      </c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</row>
    <row r="14" spans="1:22" x14ac:dyDescent="0.3">
      <c r="A14" s="1"/>
      <c r="B14" s="8" t="s">
        <v>8</v>
      </c>
      <c r="C14" s="8" t="s">
        <v>14</v>
      </c>
      <c r="D14" s="5" t="s">
        <v>12</v>
      </c>
      <c r="E14" s="10">
        <v>3054920</v>
      </c>
      <c r="F14" s="10">
        <v>1610351.92</v>
      </c>
      <c r="G14" s="33">
        <f t="shared" si="0"/>
        <v>52.713390858025747</v>
      </c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</row>
    <row r="15" spans="1:22" x14ac:dyDescent="0.3">
      <c r="A15" s="1"/>
      <c r="B15" s="8" t="s">
        <v>8</v>
      </c>
      <c r="C15" s="8" t="s">
        <v>13</v>
      </c>
      <c r="D15" s="2" t="s">
        <v>15</v>
      </c>
      <c r="E15" s="10">
        <v>1440916</v>
      </c>
      <c r="F15" s="10">
        <v>746811.87</v>
      </c>
      <c r="G15" s="33">
        <f t="shared" si="0"/>
        <v>51.828966435239806</v>
      </c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</row>
    <row r="16" spans="1:22" x14ac:dyDescent="0.3">
      <c r="A16" s="1"/>
      <c r="B16" s="8" t="s">
        <v>8</v>
      </c>
      <c r="C16" s="8" t="s">
        <v>16</v>
      </c>
      <c r="D16" s="5" t="s">
        <v>17</v>
      </c>
      <c r="E16" s="10">
        <v>89027</v>
      </c>
      <c r="F16" s="10">
        <v>45122.33</v>
      </c>
      <c r="G16" s="33">
        <f t="shared" si="0"/>
        <v>50.683871185146081</v>
      </c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</row>
    <row r="17" spans="1:22" x14ac:dyDescent="0.3">
      <c r="A17" s="1"/>
      <c r="B17" s="8" t="s">
        <v>8</v>
      </c>
      <c r="C17" s="8" t="s">
        <v>18</v>
      </c>
      <c r="D17" s="5" t="s">
        <v>19</v>
      </c>
      <c r="E17" s="10">
        <v>51786</v>
      </c>
      <c r="F17" s="10">
        <v>29693</v>
      </c>
      <c r="G17" s="33">
        <f t="shared" si="0"/>
        <v>57.33789054956938</v>
      </c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</row>
    <row r="18" spans="1:22" ht="27" x14ac:dyDescent="0.3">
      <c r="A18" s="1"/>
      <c r="B18" s="8" t="s">
        <v>8</v>
      </c>
      <c r="C18" s="8" t="s">
        <v>20</v>
      </c>
      <c r="D18" s="6" t="s">
        <v>21</v>
      </c>
      <c r="E18" s="10">
        <v>7077</v>
      </c>
      <c r="F18" s="10">
        <v>2997.45</v>
      </c>
      <c r="G18" s="33">
        <f t="shared" si="0"/>
        <v>42.354811360746076</v>
      </c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</row>
    <row r="19" spans="1:22" ht="30.75" customHeight="1" x14ac:dyDescent="0.3">
      <c r="A19" s="1"/>
      <c r="B19" s="8" t="s">
        <v>8</v>
      </c>
      <c r="C19" s="8" t="s">
        <v>22</v>
      </c>
      <c r="D19" s="12" t="s">
        <v>23</v>
      </c>
      <c r="E19" s="10">
        <v>33200</v>
      </c>
      <c r="F19" s="10">
        <v>18159</v>
      </c>
      <c r="G19" s="33">
        <f t="shared" si="0"/>
        <v>54.695783132530117</v>
      </c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</row>
    <row r="20" spans="1:22" x14ac:dyDescent="0.3">
      <c r="A20" s="1"/>
      <c r="B20" s="8" t="s">
        <v>8</v>
      </c>
      <c r="C20" s="8" t="s">
        <v>24</v>
      </c>
      <c r="D20" s="5" t="s">
        <v>25</v>
      </c>
      <c r="E20" s="10">
        <v>8894</v>
      </c>
      <c r="F20" s="10">
        <v>5201.2</v>
      </c>
      <c r="G20" s="33">
        <f t="shared" si="0"/>
        <v>58.479874072408364</v>
      </c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</row>
    <row r="21" spans="1:22" x14ac:dyDescent="0.3">
      <c r="A21" s="1"/>
      <c r="B21" s="8" t="s">
        <v>8</v>
      </c>
      <c r="C21" s="8" t="s">
        <v>28</v>
      </c>
      <c r="D21" s="2" t="s">
        <v>29</v>
      </c>
      <c r="E21" s="10">
        <v>34000</v>
      </c>
      <c r="F21" s="10">
        <v>18960</v>
      </c>
      <c r="G21" s="33">
        <f t="shared" si="0"/>
        <v>55.764705882352942</v>
      </c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</row>
    <row r="22" spans="1:22" x14ac:dyDescent="0.3">
      <c r="A22" s="1"/>
      <c r="B22" s="8" t="s">
        <v>8</v>
      </c>
      <c r="C22" s="8" t="s">
        <v>30</v>
      </c>
      <c r="D22" s="5" t="s">
        <v>31</v>
      </c>
      <c r="E22" s="10">
        <v>11000</v>
      </c>
      <c r="F22" s="10">
        <v>2720</v>
      </c>
      <c r="G22" s="33">
        <f t="shared" si="0"/>
        <v>24.727272727272727</v>
      </c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"/>
      <c r="B23" s="8" t="s">
        <v>8</v>
      </c>
      <c r="C23" s="8" t="s">
        <v>32</v>
      </c>
      <c r="D23" s="2" t="s">
        <v>33</v>
      </c>
      <c r="E23" s="10">
        <v>80000</v>
      </c>
      <c r="F23" s="10">
        <v>32326.799999999999</v>
      </c>
      <c r="G23" s="33">
        <f t="shared" si="0"/>
        <v>40.408499999999997</v>
      </c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</row>
    <row r="24" spans="1:22" ht="27" x14ac:dyDescent="0.3">
      <c r="A24" s="1"/>
      <c r="B24" s="8" t="s">
        <v>8</v>
      </c>
      <c r="C24" s="8" t="s">
        <v>35</v>
      </c>
      <c r="D24" s="6" t="s">
        <v>34</v>
      </c>
      <c r="E24" s="10">
        <v>137121</v>
      </c>
      <c r="F24" s="10">
        <v>97350.13</v>
      </c>
      <c r="G24" s="33">
        <f t="shared" si="0"/>
        <v>70.995784744860373</v>
      </c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</row>
    <row r="25" spans="1:22" ht="27" x14ac:dyDescent="0.3">
      <c r="A25" s="1"/>
      <c r="B25" s="8" t="s">
        <v>8</v>
      </c>
      <c r="C25" s="8" t="s">
        <v>37</v>
      </c>
      <c r="D25" s="3" t="s">
        <v>36</v>
      </c>
      <c r="E25" s="10">
        <v>156300</v>
      </c>
      <c r="F25" s="10">
        <v>99141.82</v>
      </c>
      <c r="G25" s="33">
        <f t="shared" si="0"/>
        <v>63.430467050543825</v>
      </c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</row>
    <row r="26" spans="1:22" x14ac:dyDescent="0.3">
      <c r="A26" s="1"/>
      <c r="B26" s="8" t="s">
        <v>39</v>
      </c>
      <c r="C26" s="8" t="s">
        <v>27</v>
      </c>
      <c r="D26" s="6" t="s">
        <v>26</v>
      </c>
      <c r="E26" s="10">
        <v>100</v>
      </c>
      <c r="F26" s="10">
        <v>0</v>
      </c>
      <c r="G26" s="33">
        <f t="shared" si="0"/>
        <v>0</v>
      </c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</row>
    <row r="27" spans="1:22" ht="27.75" customHeight="1" x14ac:dyDescent="0.3">
      <c r="A27" s="1"/>
      <c r="B27" s="8" t="s">
        <v>39</v>
      </c>
      <c r="C27" s="8" t="s">
        <v>40</v>
      </c>
      <c r="D27" s="13" t="s">
        <v>38</v>
      </c>
      <c r="E27" s="10">
        <v>1780557</v>
      </c>
      <c r="F27" s="10">
        <v>878155.88</v>
      </c>
      <c r="G27" s="33">
        <f t="shared" si="0"/>
        <v>49.319166979770941</v>
      </c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</row>
    <row r="28" spans="1:22" x14ac:dyDescent="0.3">
      <c r="A28" s="1"/>
      <c r="B28" s="42" t="s">
        <v>41</v>
      </c>
      <c r="C28" s="43"/>
      <c r="D28" s="44"/>
      <c r="E28" s="30">
        <f>SUM(E29:E35)</f>
        <v>950008</v>
      </c>
      <c r="F28" s="30">
        <f>SUM(F29:F35)</f>
        <v>862528.24</v>
      </c>
      <c r="G28" s="31">
        <f t="shared" si="0"/>
        <v>90.791681754258917</v>
      </c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</row>
    <row r="29" spans="1:22" x14ac:dyDescent="0.3">
      <c r="A29" s="1"/>
      <c r="B29" s="8" t="s">
        <v>42</v>
      </c>
      <c r="C29" s="8" t="s">
        <v>43</v>
      </c>
      <c r="D29" s="2" t="s">
        <v>47</v>
      </c>
      <c r="E29" s="10">
        <v>5880</v>
      </c>
      <c r="F29" s="10">
        <v>6323.42</v>
      </c>
      <c r="G29" s="33">
        <f t="shared" si="0"/>
        <v>107.54115646258504</v>
      </c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</row>
    <row r="30" spans="1:22" x14ac:dyDescent="0.3">
      <c r="A30" s="1"/>
      <c r="B30" s="8" t="s">
        <v>44</v>
      </c>
      <c r="C30" s="8" t="s">
        <v>46</v>
      </c>
      <c r="D30" s="5" t="s">
        <v>54</v>
      </c>
      <c r="E30" s="10">
        <v>6000</v>
      </c>
      <c r="F30" s="10">
        <v>5586.85</v>
      </c>
      <c r="G30" s="33">
        <f t="shared" si="0"/>
        <v>93.114166666666677</v>
      </c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</row>
    <row r="31" spans="1:22" x14ac:dyDescent="0.3">
      <c r="A31" s="1"/>
      <c r="B31" s="8" t="s">
        <v>44</v>
      </c>
      <c r="C31" s="8" t="s">
        <v>48</v>
      </c>
      <c r="D31" s="2" t="s">
        <v>49</v>
      </c>
      <c r="E31" s="10">
        <v>34000</v>
      </c>
      <c r="F31" s="10">
        <v>30100.65</v>
      </c>
      <c r="G31" s="33">
        <f t="shared" si="0"/>
        <v>88.531323529411765</v>
      </c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</row>
    <row r="32" spans="1:22" x14ac:dyDescent="0.3">
      <c r="A32" s="1"/>
      <c r="B32" s="8" t="s">
        <v>44</v>
      </c>
      <c r="C32" s="8" t="s">
        <v>43</v>
      </c>
      <c r="D32" s="5" t="s">
        <v>47</v>
      </c>
      <c r="E32" s="10">
        <v>491547</v>
      </c>
      <c r="F32" s="10">
        <v>260399.08</v>
      </c>
      <c r="G32" s="33">
        <f t="shared" si="0"/>
        <v>52.975418423874011</v>
      </c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</row>
    <row r="33" spans="1:22" ht="26.4" x14ac:dyDescent="0.3">
      <c r="A33" s="1"/>
      <c r="B33" s="8" t="s">
        <v>44</v>
      </c>
      <c r="C33" s="8" t="s">
        <v>51</v>
      </c>
      <c r="D33" s="13" t="s">
        <v>50</v>
      </c>
      <c r="E33" s="10">
        <v>8000</v>
      </c>
      <c r="F33" s="10">
        <v>4098.87</v>
      </c>
      <c r="G33" s="33">
        <f t="shared" si="0"/>
        <v>51.235875</v>
      </c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</row>
    <row r="34" spans="1:22" x14ac:dyDescent="0.3">
      <c r="A34" s="1"/>
      <c r="B34" s="8" t="s">
        <v>44</v>
      </c>
      <c r="C34" s="8" t="s">
        <v>52</v>
      </c>
      <c r="D34" s="13" t="s">
        <v>53</v>
      </c>
      <c r="E34" s="10">
        <v>399511</v>
      </c>
      <c r="F34" s="10">
        <v>552633.24</v>
      </c>
      <c r="G34" s="33">
        <f t="shared" si="0"/>
        <v>138.32741526516165</v>
      </c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</row>
    <row r="35" spans="1:22" x14ac:dyDescent="0.3">
      <c r="A35" s="1"/>
      <c r="B35" s="8" t="s">
        <v>45</v>
      </c>
      <c r="C35" s="8" t="s">
        <v>43</v>
      </c>
      <c r="D35" s="5" t="s">
        <v>55</v>
      </c>
      <c r="E35" s="10">
        <v>5070</v>
      </c>
      <c r="F35" s="10">
        <v>3386.13</v>
      </c>
      <c r="G35" s="33">
        <f t="shared" si="0"/>
        <v>66.787573964497042</v>
      </c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</row>
    <row r="36" spans="1:22" x14ac:dyDescent="0.3">
      <c r="A36" s="1"/>
      <c r="B36" s="42" t="s">
        <v>57</v>
      </c>
      <c r="C36" s="43"/>
      <c r="D36" s="44"/>
      <c r="E36" s="30">
        <f>SUM(E37:E74)</f>
        <v>1231320</v>
      </c>
      <c r="F36" s="30">
        <f>SUM(F37:F74)</f>
        <v>318508.12</v>
      </c>
      <c r="G36" s="31">
        <f t="shared" si="0"/>
        <v>25.867209173894683</v>
      </c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</row>
    <row r="37" spans="1:22" x14ac:dyDescent="0.3">
      <c r="A37" s="1"/>
      <c r="B37" s="17" t="s">
        <v>60</v>
      </c>
      <c r="C37" s="17" t="s">
        <v>61</v>
      </c>
      <c r="D37" s="19" t="s">
        <v>59</v>
      </c>
      <c r="E37" s="18">
        <v>32000</v>
      </c>
      <c r="F37" s="18">
        <v>40350.9</v>
      </c>
      <c r="G37" s="33">
        <f t="shared" si="0"/>
        <v>126.0965625</v>
      </c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</row>
    <row r="38" spans="1:22" x14ac:dyDescent="0.3">
      <c r="A38" s="1"/>
      <c r="B38" s="8" t="s">
        <v>60</v>
      </c>
      <c r="C38" s="8" t="s">
        <v>61</v>
      </c>
      <c r="D38" s="20" t="s">
        <v>62</v>
      </c>
      <c r="E38" s="10">
        <v>28000</v>
      </c>
      <c r="F38" s="10">
        <v>0</v>
      </c>
      <c r="G38" s="33">
        <f t="shared" si="0"/>
        <v>0</v>
      </c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</row>
    <row r="39" spans="1:22" ht="24" x14ac:dyDescent="0.3">
      <c r="A39" s="1"/>
      <c r="B39" s="8" t="s">
        <v>60</v>
      </c>
      <c r="C39" s="8" t="s">
        <v>82</v>
      </c>
      <c r="D39" s="20" t="s">
        <v>83</v>
      </c>
      <c r="E39" s="10">
        <v>0</v>
      </c>
      <c r="F39" s="10">
        <v>3.27</v>
      </c>
      <c r="G39" s="33" t="s">
        <v>65</v>
      </c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</row>
    <row r="40" spans="1:22" ht="24" x14ac:dyDescent="0.3">
      <c r="A40" s="1"/>
      <c r="B40" s="8" t="s">
        <v>44</v>
      </c>
      <c r="C40" s="8" t="s">
        <v>82</v>
      </c>
      <c r="D40" s="20" t="s">
        <v>83</v>
      </c>
      <c r="E40" s="10">
        <v>7000</v>
      </c>
      <c r="F40" s="10">
        <v>4161.1400000000003</v>
      </c>
      <c r="G40" s="33">
        <f t="shared" si="0"/>
        <v>59.444857142857146</v>
      </c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</row>
    <row r="41" spans="1:22" ht="24" x14ac:dyDescent="0.3">
      <c r="A41" s="1"/>
      <c r="B41" s="8" t="s">
        <v>74</v>
      </c>
      <c r="C41" s="8" t="s">
        <v>87</v>
      </c>
      <c r="D41" s="20" t="s">
        <v>88</v>
      </c>
      <c r="E41" s="10">
        <v>0</v>
      </c>
      <c r="F41" s="10">
        <v>356.7</v>
      </c>
      <c r="G41" s="33" t="s">
        <v>65</v>
      </c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</row>
    <row r="42" spans="1:22" ht="37.5" customHeight="1" x14ac:dyDescent="0.3">
      <c r="A42" s="1"/>
      <c r="B42" s="8" t="s">
        <v>74</v>
      </c>
      <c r="C42" s="8" t="s">
        <v>64</v>
      </c>
      <c r="D42" s="20" t="s">
        <v>90</v>
      </c>
      <c r="E42" s="10">
        <v>9000</v>
      </c>
      <c r="F42" s="10">
        <v>0</v>
      </c>
      <c r="G42" s="33">
        <f t="shared" si="0"/>
        <v>0</v>
      </c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</row>
    <row r="43" spans="1:22" ht="28.5" customHeight="1" x14ac:dyDescent="0.3">
      <c r="A43" s="1"/>
      <c r="B43" s="8" t="s">
        <v>74</v>
      </c>
      <c r="C43" s="8" t="s">
        <v>134</v>
      </c>
      <c r="D43" s="20" t="s">
        <v>135</v>
      </c>
      <c r="E43" s="10">
        <v>10</v>
      </c>
      <c r="F43" s="10">
        <v>4.6500000000000004</v>
      </c>
      <c r="G43" s="33">
        <f t="shared" si="0"/>
        <v>46.5</v>
      </c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</row>
    <row r="44" spans="1:22" x14ac:dyDescent="0.3">
      <c r="A44" s="1"/>
      <c r="B44" s="8" t="s">
        <v>67</v>
      </c>
      <c r="C44" s="8" t="s">
        <v>68</v>
      </c>
      <c r="D44" s="20" t="s">
        <v>66</v>
      </c>
      <c r="E44" s="10">
        <v>200</v>
      </c>
      <c r="F44" s="10">
        <v>600</v>
      </c>
      <c r="G44" s="33">
        <f t="shared" si="0"/>
        <v>300</v>
      </c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</row>
    <row r="45" spans="1:22" ht="24" x14ac:dyDescent="0.3">
      <c r="A45" s="1"/>
      <c r="B45" s="8" t="s">
        <v>67</v>
      </c>
      <c r="C45" s="8" t="s">
        <v>72</v>
      </c>
      <c r="D45" s="20" t="s">
        <v>71</v>
      </c>
      <c r="E45" s="10">
        <v>10</v>
      </c>
      <c r="F45" s="10">
        <v>0</v>
      </c>
      <c r="G45" s="33">
        <f t="shared" si="0"/>
        <v>0</v>
      </c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</row>
    <row r="46" spans="1:22" ht="24" x14ac:dyDescent="0.3">
      <c r="A46" s="1"/>
      <c r="B46" s="8" t="s">
        <v>8</v>
      </c>
      <c r="C46" s="8" t="s">
        <v>72</v>
      </c>
      <c r="D46" s="20" t="s">
        <v>71</v>
      </c>
      <c r="E46" s="10">
        <v>4100</v>
      </c>
      <c r="F46" s="10">
        <v>667.2</v>
      </c>
      <c r="G46" s="33">
        <f t="shared" si="0"/>
        <v>16.273170731707317</v>
      </c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</row>
    <row r="47" spans="1:22" ht="24" x14ac:dyDescent="0.3">
      <c r="A47" s="1"/>
      <c r="B47" s="8" t="s">
        <v>8</v>
      </c>
      <c r="C47" s="8" t="s">
        <v>61</v>
      </c>
      <c r="D47" s="20" t="s">
        <v>149</v>
      </c>
      <c r="E47" s="10">
        <v>500</v>
      </c>
      <c r="F47" s="10">
        <v>0</v>
      </c>
      <c r="G47" s="33">
        <f t="shared" si="0"/>
        <v>0</v>
      </c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</row>
    <row r="48" spans="1:22" ht="24" x14ac:dyDescent="0.3">
      <c r="A48" s="1"/>
      <c r="B48" s="8" t="s">
        <v>8</v>
      </c>
      <c r="C48" s="8" t="s">
        <v>80</v>
      </c>
      <c r="D48" s="21" t="s">
        <v>81</v>
      </c>
      <c r="E48" s="10">
        <v>23000</v>
      </c>
      <c r="F48" s="10">
        <v>22741.95</v>
      </c>
      <c r="G48" s="33">
        <f t="shared" si="0"/>
        <v>98.878043478260864</v>
      </c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</row>
    <row r="49" spans="1:22" x14ac:dyDescent="0.3">
      <c r="A49" s="1"/>
      <c r="B49" s="8" t="s">
        <v>8</v>
      </c>
      <c r="C49" s="8" t="s">
        <v>85</v>
      </c>
      <c r="D49" s="21" t="s">
        <v>162</v>
      </c>
      <c r="E49" s="10">
        <v>0</v>
      </c>
      <c r="F49" s="10">
        <v>1.3</v>
      </c>
      <c r="G49" s="33" t="s">
        <v>65</v>
      </c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</row>
    <row r="50" spans="1:22" ht="24" x14ac:dyDescent="0.3">
      <c r="A50" s="1"/>
      <c r="B50" s="8" t="s">
        <v>8</v>
      </c>
      <c r="C50" s="8" t="s">
        <v>136</v>
      </c>
      <c r="D50" s="19" t="s">
        <v>137</v>
      </c>
      <c r="E50" s="10">
        <v>2939</v>
      </c>
      <c r="F50" s="10">
        <v>0</v>
      </c>
      <c r="G50" s="33">
        <f t="shared" si="0"/>
        <v>0</v>
      </c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</row>
    <row r="51" spans="1:22" ht="24" x14ac:dyDescent="0.3">
      <c r="A51" s="1"/>
      <c r="B51" s="8" t="s">
        <v>73</v>
      </c>
      <c r="C51" s="8" t="s">
        <v>72</v>
      </c>
      <c r="D51" s="20" t="s">
        <v>71</v>
      </c>
      <c r="E51" s="10">
        <v>50</v>
      </c>
      <c r="F51" s="10">
        <v>0</v>
      </c>
      <c r="G51" s="33">
        <f t="shared" si="0"/>
        <v>0</v>
      </c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</row>
    <row r="52" spans="1:22" ht="24" x14ac:dyDescent="0.3">
      <c r="A52" s="1"/>
      <c r="B52" s="8" t="s">
        <v>73</v>
      </c>
      <c r="C52" s="8" t="s">
        <v>82</v>
      </c>
      <c r="D52" s="20" t="s">
        <v>83</v>
      </c>
      <c r="E52" s="10">
        <v>10000</v>
      </c>
      <c r="F52" s="10">
        <v>4164.1000000000004</v>
      </c>
      <c r="G52" s="33">
        <f t="shared" si="0"/>
        <v>41.641000000000005</v>
      </c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</row>
    <row r="53" spans="1:22" ht="17.399999999999999" customHeight="1" x14ac:dyDescent="0.3">
      <c r="A53" s="1"/>
      <c r="B53" s="8" t="s">
        <v>73</v>
      </c>
      <c r="C53" s="8" t="s">
        <v>85</v>
      </c>
      <c r="D53" s="20" t="s">
        <v>86</v>
      </c>
      <c r="E53" s="10">
        <v>19100</v>
      </c>
      <c r="F53" s="10">
        <v>19262.47</v>
      </c>
      <c r="G53" s="33">
        <f t="shared" si="0"/>
        <v>100.85062827225131</v>
      </c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</row>
    <row r="54" spans="1:22" ht="31.2" customHeight="1" x14ac:dyDescent="0.3">
      <c r="A54" s="1"/>
      <c r="B54" s="8" t="s">
        <v>73</v>
      </c>
      <c r="C54" s="8" t="s">
        <v>87</v>
      </c>
      <c r="D54" s="20" t="s">
        <v>88</v>
      </c>
      <c r="E54" s="10">
        <v>6500</v>
      </c>
      <c r="F54" s="10">
        <v>0</v>
      </c>
      <c r="G54" s="33">
        <f t="shared" si="0"/>
        <v>0</v>
      </c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</row>
    <row r="55" spans="1:22" x14ac:dyDescent="0.3">
      <c r="A55" s="1"/>
      <c r="B55" s="8" t="s">
        <v>73</v>
      </c>
      <c r="C55" s="8" t="s">
        <v>64</v>
      </c>
      <c r="D55" s="20" t="s">
        <v>91</v>
      </c>
      <c r="E55" s="10">
        <v>5500</v>
      </c>
      <c r="F55" s="10">
        <v>2554.81</v>
      </c>
      <c r="G55" s="33">
        <f t="shared" si="0"/>
        <v>46.451090909090908</v>
      </c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</row>
    <row r="56" spans="1:22" ht="24.6" x14ac:dyDescent="0.3">
      <c r="A56" s="1"/>
      <c r="B56" s="8" t="s">
        <v>73</v>
      </c>
      <c r="C56" s="8" t="s">
        <v>145</v>
      </c>
      <c r="D56" s="9" t="s">
        <v>144</v>
      </c>
      <c r="E56" s="10">
        <v>53210</v>
      </c>
      <c r="F56" s="10">
        <v>53209.8</v>
      </c>
      <c r="G56" s="33">
        <f t="shared" si="0"/>
        <v>99.999624130802488</v>
      </c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</row>
    <row r="57" spans="1:22" ht="24" x14ac:dyDescent="0.3">
      <c r="A57" s="1"/>
      <c r="B57" s="8" t="s">
        <v>45</v>
      </c>
      <c r="C57" s="8" t="s">
        <v>69</v>
      </c>
      <c r="D57" s="14" t="s">
        <v>70</v>
      </c>
      <c r="E57" s="10">
        <v>0</v>
      </c>
      <c r="F57" s="10">
        <v>26</v>
      </c>
      <c r="G57" s="33" t="s">
        <v>65</v>
      </c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</row>
    <row r="58" spans="1:22" x14ac:dyDescent="0.3">
      <c r="A58" s="1"/>
      <c r="B58" s="8" t="s">
        <v>45</v>
      </c>
      <c r="C58" s="8" t="s">
        <v>61</v>
      </c>
      <c r="D58" s="16" t="s">
        <v>150</v>
      </c>
      <c r="E58" s="10">
        <v>0</v>
      </c>
      <c r="F58" s="10">
        <v>45</v>
      </c>
      <c r="G58" s="33" t="s">
        <v>65</v>
      </c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</row>
    <row r="59" spans="1:22" ht="24" x14ac:dyDescent="0.3">
      <c r="A59" s="1"/>
      <c r="B59" s="8" t="s">
        <v>45</v>
      </c>
      <c r="C59" s="8" t="s">
        <v>75</v>
      </c>
      <c r="D59" s="16" t="s">
        <v>76</v>
      </c>
      <c r="E59" s="10">
        <v>394065</v>
      </c>
      <c r="F59" s="10">
        <v>73018.740000000005</v>
      </c>
      <c r="G59" s="33">
        <f t="shared" si="0"/>
        <v>18.529618210193753</v>
      </c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</row>
    <row r="60" spans="1:22" ht="24" x14ac:dyDescent="0.3">
      <c r="A60" s="1"/>
      <c r="B60" s="8" t="s">
        <v>45</v>
      </c>
      <c r="C60" s="15" t="s">
        <v>82</v>
      </c>
      <c r="D60" s="16" t="s">
        <v>83</v>
      </c>
      <c r="E60" s="10">
        <v>50</v>
      </c>
      <c r="F60" s="10">
        <v>35.69</v>
      </c>
      <c r="G60" s="33">
        <f t="shared" si="0"/>
        <v>71.38</v>
      </c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</row>
    <row r="61" spans="1:22" ht="31.2" customHeight="1" x14ac:dyDescent="0.3">
      <c r="A61" s="1"/>
      <c r="B61" s="8" t="s">
        <v>45</v>
      </c>
      <c r="C61" s="15" t="s">
        <v>64</v>
      </c>
      <c r="D61" s="16" t="s">
        <v>90</v>
      </c>
      <c r="E61" s="10">
        <v>200</v>
      </c>
      <c r="F61" s="10">
        <v>8189.77</v>
      </c>
      <c r="G61" s="33">
        <f t="shared" si="0"/>
        <v>4094.8850000000002</v>
      </c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</row>
    <row r="62" spans="1:22" x14ac:dyDescent="0.3">
      <c r="A62" s="1"/>
      <c r="B62" s="8" t="s">
        <v>77</v>
      </c>
      <c r="C62" s="15" t="s">
        <v>75</v>
      </c>
      <c r="D62" s="20" t="s">
        <v>78</v>
      </c>
      <c r="E62" s="10">
        <v>11520</v>
      </c>
      <c r="F62" s="10">
        <v>1550</v>
      </c>
      <c r="G62" s="33">
        <f t="shared" si="0"/>
        <v>13.454861111111111</v>
      </c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</row>
    <row r="63" spans="1:22" ht="17.25" customHeight="1" x14ac:dyDescent="0.3">
      <c r="A63" s="1"/>
      <c r="B63" s="8" t="s">
        <v>77</v>
      </c>
      <c r="C63" s="8" t="s">
        <v>75</v>
      </c>
      <c r="D63" s="20" t="s">
        <v>79</v>
      </c>
      <c r="E63" s="10">
        <v>30000</v>
      </c>
      <c r="F63" s="10">
        <v>21471.03</v>
      </c>
      <c r="G63" s="33">
        <f t="shared" si="0"/>
        <v>71.570099999999996</v>
      </c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</row>
    <row r="64" spans="1:22" ht="27.75" customHeight="1" x14ac:dyDescent="0.3">
      <c r="A64" s="1"/>
      <c r="B64" s="8" t="s">
        <v>77</v>
      </c>
      <c r="C64" s="8" t="s">
        <v>85</v>
      </c>
      <c r="D64" s="19" t="s">
        <v>86</v>
      </c>
      <c r="E64" s="10">
        <v>14750</v>
      </c>
      <c r="F64" s="10">
        <v>10563.22</v>
      </c>
      <c r="G64" s="33">
        <f t="shared" si="0"/>
        <v>71.615050847457624</v>
      </c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</row>
    <row r="65" spans="1:22" ht="30.75" customHeight="1" x14ac:dyDescent="0.3">
      <c r="A65" s="1"/>
      <c r="B65" s="8" t="s">
        <v>77</v>
      </c>
      <c r="C65" s="8" t="s">
        <v>134</v>
      </c>
      <c r="D65" s="20" t="s">
        <v>135</v>
      </c>
      <c r="E65" s="10">
        <v>0</v>
      </c>
      <c r="F65" s="10">
        <v>118.46</v>
      </c>
      <c r="G65" s="33" t="s">
        <v>65</v>
      </c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</row>
    <row r="66" spans="1:22" ht="31.2" customHeight="1" x14ac:dyDescent="0.3">
      <c r="A66" s="1"/>
      <c r="B66" s="8" t="s">
        <v>84</v>
      </c>
      <c r="C66" s="8" t="s">
        <v>72</v>
      </c>
      <c r="D66" s="20" t="s">
        <v>71</v>
      </c>
      <c r="E66" s="10">
        <v>116</v>
      </c>
      <c r="F66" s="10">
        <v>0</v>
      </c>
      <c r="G66" s="33">
        <f t="shared" si="0"/>
        <v>0</v>
      </c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</row>
    <row r="67" spans="1:22" ht="24" x14ac:dyDescent="0.3">
      <c r="A67" s="1"/>
      <c r="B67" s="8" t="s">
        <v>84</v>
      </c>
      <c r="C67" s="8" t="s">
        <v>82</v>
      </c>
      <c r="D67" s="20" t="s">
        <v>83</v>
      </c>
      <c r="E67" s="10">
        <v>5000</v>
      </c>
      <c r="F67" s="10">
        <v>103.21</v>
      </c>
      <c r="G67" s="33">
        <f t="shared" si="0"/>
        <v>2.0641999999999996</v>
      </c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</row>
    <row r="68" spans="1:22" ht="28.5" customHeight="1" x14ac:dyDescent="0.3">
      <c r="A68" s="1"/>
      <c r="B68" s="8" t="s">
        <v>84</v>
      </c>
      <c r="C68" s="8" t="s">
        <v>85</v>
      </c>
      <c r="D68" s="20" t="s">
        <v>86</v>
      </c>
      <c r="E68" s="10">
        <v>15000</v>
      </c>
      <c r="F68" s="10">
        <v>4400.07</v>
      </c>
      <c r="G68" s="33">
        <f t="shared" si="0"/>
        <v>29.3338</v>
      </c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</row>
    <row r="69" spans="1:22" ht="24" x14ac:dyDescent="0.3">
      <c r="A69" s="1"/>
      <c r="B69" s="8" t="s">
        <v>84</v>
      </c>
      <c r="C69" s="8" t="s">
        <v>134</v>
      </c>
      <c r="D69" s="20" t="s">
        <v>135</v>
      </c>
      <c r="E69" s="10">
        <v>22000</v>
      </c>
      <c r="F69" s="10">
        <v>8778.5400000000009</v>
      </c>
      <c r="G69" s="33">
        <f t="shared" si="0"/>
        <v>39.902454545454553</v>
      </c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</row>
    <row r="70" spans="1:22" ht="24" x14ac:dyDescent="0.3">
      <c r="A70" s="1"/>
      <c r="B70" s="8" t="s">
        <v>39</v>
      </c>
      <c r="C70" s="8" t="s">
        <v>72</v>
      </c>
      <c r="D70" s="14" t="s">
        <v>71</v>
      </c>
      <c r="E70" s="10">
        <v>3000</v>
      </c>
      <c r="F70" s="10">
        <v>2417.4</v>
      </c>
      <c r="G70" s="33">
        <f t="shared" si="0"/>
        <v>80.580000000000013</v>
      </c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</row>
    <row r="71" spans="1:22" ht="24" x14ac:dyDescent="0.3">
      <c r="A71" s="1"/>
      <c r="B71" s="8" t="s">
        <v>39</v>
      </c>
      <c r="C71" s="8" t="s">
        <v>61</v>
      </c>
      <c r="D71" s="19" t="s">
        <v>63</v>
      </c>
      <c r="E71" s="10">
        <v>190000</v>
      </c>
      <c r="F71" s="10">
        <v>31227.85</v>
      </c>
      <c r="G71" s="33">
        <f t="shared" si="0"/>
        <v>16.435710526315788</v>
      </c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</row>
    <row r="72" spans="1:22" ht="24" x14ac:dyDescent="0.3">
      <c r="A72" s="1"/>
      <c r="B72" s="8" t="s">
        <v>39</v>
      </c>
      <c r="C72" s="8" t="s">
        <v>80</v>
      </c>
      <c r="D72" s="14" t="s">
        <v>81</v>
      </c>
      <c r="E72" s="10">
        <v>1100</v>
      </c>
      <c r="F72" s="10">
        <v>800.13</v>
      </c>
      <c r="G72" s="33">
        <f t="shared" si="0"/>
        <v>72.739090909090905</v>
      </c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</row>
    <row r="73" spans="1:22" ht="28.8" customHeight="1" x14ac:dyDescent="0.3">
      <c r="A73" s="1"/>
      <c r="B73" s="8" t="s">
        <v>39</v>
      </c>
      <c r="C73" s="8" t="s">
        <v>87</v>
      </c>
      <c r="D73" s="14" t="s">
        <v>88</v>
      </c>
      <c r="E73" s="10">
        <v>1956</v>
      </c>
      <c r="F73" s="10">
        <v>0</v>
      </c>
      <c r="G73" s="33">
        <f t="shared" ref="G73:G113" si="1">F73/E73*100</f>
        <v>0</v>
      </c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</row>
    <row r="74" spans="1:22" ht="26.4" customHeight="1" x14ac:dyDescent="0.3">
      <c r="A74" s="1"/>
      <c r="B74" s="8" t="s">
        <v>39</v>
      </c>
      <c r="C74" s="8" t="s">
        <v>64</v>
      </c>
      <c r="D74" s="14" t="s">
        <v>92</v>
      </c>
      <c r="E74" s="10">
        <v>341444</v>
      </c>
      <c r="F74" s="10">
        <v>7684.72</v>
      </c>
      <c r="G74" s="33">
        <f t="shared" si="1"/>
        <v>2.2506531085624584</v>
      </c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</row>
    <row r="75" spans="1:22" x14ac:dyDescent="0.3">
      <c r="A75" s="1"/>
      <c r="B75" s="42" t="s">
        <v>93</v>
      </c>
      <c r="C75" s="43"/>
      <c r="D75" s="44"/>
      <c r="E75" s="30">
        <f>SUM(E76:E78)</f>
        <v>9800906</v>
      </c>
      <c r="F75" s="30">
        <f>SUM(F76:F78)</f>
        <v>5488580</v>
      </c>
      <c r="G75" s="31">
        <f t="shared" si="1"/>
        <v>56.00074115597068</v>
      </c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</row>
    <row r="76" spans="1:22" x14ac:dyDescent="0.3">
      <c r="A76" s="1"/>
      <c r="B76" s="11" t="s">
        <v>73</v>
      </c>
      <c r="C76" s="11" t="s">
        <v>138</v>
      </c>
      <c r="D76" s="24" t="s">
        <v>139</v>
      </c>
      <c r="E76" s="10">
        <v>5097075</v>
      </c>
      <c r="F76" s="10">
        <v>3136664</v>
      </c>
      <c r="G76" s="33">
        <f t="shared" si="1"/>
        <v>61.538509831619116</v>
      </c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</row>
    <row r="77" spans="1:22" x14ac:dyDescent="0.3">
      <c r="A77" s="1"/>
      <c r="B77" s="11" t="s">
        <v>73</v>
      </c>
      <c r="C77" s="11" t="s">
        <v>140</v>
      </c>
      <c r="D77" s="1" t="s">
        <v>141</v>
      </c>
      <c r="E77" s="10">
        <v>4541914</v>
      </c>
      <c r="F77" s="10">
        <v>2270958</v>
      </c>
      <c r="G77" s="33">
        <f t="shared" si="1"/>
        <v>50.000022017149604</v>
      </c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</row>
    <row r="78" spans="1:22" x14ac:dyDescent="0.3">
      <c r="A78" s="1"/>
      <c r="B78" s="11" t="s">
        <v>73</v>
      </c>
      <c r="C78" s="11" t="s">
        <v>142</v>
      </c>
      <c r="D78" s="24" t="s">
        <v>143</v>
      </c>
      <c r="E78" s="10">
        <v>161917</v>
      </c>
      <c r="F78" s="10">
        <v>80958</v>
      </c>
      <c r="G78" s="33">
        <f t="shared" si="1"/>
        <v>49.999691199812254</v>
      </c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</row>
    <row r="79" spans="1:22" x14ac:dyDescent="0.3">
      <c r="A79" s="1"/>
      <c r="B79" s="42" t="s">
        <v>94</v>
      </c>
      <c r="C79" s="43"/>
      <c r="D79" s="44"/>
      <c r="E79" s="30">
        <f>SUM(E80:E93)</f>
        <v>11468521.98</v>
      </c>
      <c r="F79" s="30">
        <f>SUM(F80:F93)</f>
        <v>5920712.9800000004</v>
      </c>
      <c r="G79" s="31">
        <f t="shared" si="1"/>
        <v>51.625771745697961</v>
      </c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</row>
    <row r="80" spans="1:22" ht="24.6" x14ac:dyDescent="0.3">
      <c r="A80" s="1"/>
      <c r="B80" s="8" t="s">
        <v>42</v>
      </c>
      <c r="C80" s="8" t="s">
        <v>97</v>
      </c>
      <c r="D80" s="9" t="s">
        <v>98</v>
      </c>
      <c r="E80" s="10">
        <v>419222.98</v>
      </c>
      <c r="F80" s="10">
        <v>419222.98</v>
      </c>
      <c r="G80" s="33">
        <f t="shared" si="1"/>
        <v>100</v>
      </c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</row>
    <row r="81" spans="1:22" x14ac:dyDescent="0.3">
      <c r="A81" s="1"/>
      <c r="B81" s="8" t="s">
        <v>74</v>
      </c>
      <c r="C81" s="8" t="s">
        <v>99</v>
      </c>
      <c r="D81" s="24" t="s">
        <v>100</v>
      </c>
      <c r="E81" s="10">
        <v>81014</v>
      </c>
      <c r="F81" s="10">
        <v>43496</v>
      </c>
      <c r="G81" s="33">
        <f t="shared" si="1"/>
        <v>53.689485767891966</v>
      </c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</row>
    <row r="82" spans="1:22" ht="22.2" customHeight="1" x14ac:dyDescent="0.3">
      <c r="A82" s="1"/>
      <c r="B82" s="8" t="s">
        <v>101</v>
      </c>
      <c r="C82" s="8" t="s">
        <v>102</v>
      </c>
      <c r="D82" s="25" t="s">
        <v>103</v>
      </c>
      <c r="E82" s="10">
        <v>1596</v>
      </c>
      <c r="F82" s="10">
        <v>798</v>
      </c>
      <c r="G82" s="33">
        <f t="shared" si="1"/>
        <v>50</v>
      </c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</row>
    <row r="83" spans="1:22" ht="29.4" customHeight="1" x14ac:dyDescent="0.3">
      <c r="A83" s="1"/>
      <c r="B83" s="8" t="s">
        <v>101</v>
      </c>
      <c r="C83" s="8" t="s">
        <v>163</v>
      </c>
      <c r="D83" s="21" t="s">
        <v>164</v>
      </c>
      <c r="E83" s="10">
        <v>48996</v>
      </c>
      <c r="F83" s="10">
        <v>48996</v>
      </c>
      <c r="G83" s="33">
        <f t="shared" si="1"/>
        <v>100</v>
      </c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</row>
    <row r="84" spans="1:22" ht="20.399999999999999" customHeight="1" x14ac:dyDescent="0.3">
      <c r="A84" s="1"/>
      <c r="B84" s="8" t="s">
        <v>165</v>
      </c>
      <c r="C84" s="8" t="s">
        <v>166</v>
      </c>
      <c r="D84" s="21" t="s">
        <v>167</v>
      </c>
      <c r="E84" s="10">
        <v>800</v>
      </c>
      <c r="F84" s="10">
        <v>0</v>
      </c>
      <c r="G84" s="33">
        <f t="shared" si="1"/>
        <v>0</v>
      </c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</row>
    <row r="85" spans="1:22" ht="36.6" x14ac:dyDescent="0.3">
      <c r="A85" s="1"/>
      <c r="B85" s="8" t="s">
        <v>45</v>
      </c>
      <c r="C85" s="8" t="s">
        <v>104</v>
      </c>
      <c r="D85" s="9" t="s">
        <v>151</v>
      </c>
      <c r="E85" s="10">
        <v>35533</v>
      </c>
      <c r="F85" s="10">
        <v>35533</v>
      </c>
      <c r="G85" s="33">
        <f t="shared" si="1"/>
        <v>100</v>
      </c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</row>
    <row r="86" spans="1:22" x14ac:dyDescent="0.3">
      <c r="A86" s="1"/>
      <c r="B86" s="8" t="s">
        <v>77</v>
      </c>
      <c r="C86" s="8" t="s">
        <v>105</v>
      </c>
      <c r="D86" s="22" t="s">
        <v>106</v>
      </c>
      <c r="E86" s="10">
        <v>1812786</v>
      </c>
      <c r="F86" s="10">
        <v>860654</v>
      </c>
      <c r="G86" s="33">
        <f t="shared" si="1"/>
        <v>47.476867098488185</v>
      </c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</row>
    <row r="87" spans="1:22" ht="24.6" x14ac:dyDescent="0.3">
      <c r="A87" s="1"/>
      <c r="B87" s="8" t="s">
        <v>77</v>
      </c>
      <c r="C87" s="8" t="s">
        <v>109</v>
      </c>
      <c r="D87" s="4" t="s">
        <v>152</v>
      </c>
      <c r="E87" s="10">
        <v>2090</v>
      </c>
      <c r="F87" s="10">
        <v>1276</v>
      </c>
      <c r="G87" s="33">
        <f t="shared" si="1"/>
        <v>61.05263157894737</v>
      </c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</row>
    <row r="88" spans="1:22" ht="24.6" x14ac:dyDescent="0.3">
      <c r="A88" s="1"/>
      <c r="B88" s="8" t="s">
        <v>77</v>
      </c>
      <c r="C88" s="8" t="s">
        <v>110</v>
      </c>
      <c r="D88" s="9" t="s">
        <v>168</v>
      </c>
      <c r="E88" s="10">
        <v>507</v>
      </c>
      <c r="F88" s="10">
        <v>507</v>
      </c>
      <c r="G88" s="33">
        <f t="shared" si="1"/>
        <v>100</v>
      </c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</row>
    <row r="89" spans="1:22" x14ac:dyDescent="0.3">
      <c r="A89" s="1"/>
      <c r="B89" s="8" t="s">
        <v>84</v>
      </c>
      <c r="C89" s="8" t="s">
        <v>113</v>
      </c>
      <c r="D89" s="14" t="s">
        <v>114</v>
      </c>
      <c r="E89" s="10">
        <v>5665549</v>
      </c>
      <c r="F89" s="10">
        <v>2870908</v>
      </c>
      <c r="G89" s="33">
        <f t="shared" si="1"/>
        <v>50.673076872161907</v>
      </c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</row>
    <row r="90" spans="1:22" ht="80.25" customHeight="1" x14ac:dyDescent="0.3">
      <c r="A90" s="1"/>
      <c r="B90" s="8" t="s">
        <v>84</v>
      </c>
      <c r="C90" s="8" t="s">
        <v>112</v>
      </c>
      <c r="D90" s="14" t="s">
        <v>115</v>
      </c>
      <c r="E90" s="10">
        <v>3136915</v>
      </c>
      <c r="F90" s="10">
        <v>1617235</v>
      </c>
      <c r="G90" s="33">
        <f t="shared" si="1"/>
        <v>51.554951281752935</v>
      </c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</row>
    <row r="91" spans="1:22" x14ac:dyDescent="0.3">
      <c r="A91" s="1"/>
      <c r="B91" s="8" t="s">
        <v>84</v>
      </c>
      <c r="C91" s="8" t="s">
        <v>116</v>
      </c>
      <c r="D91" s="14" t="s">
        <v>117</v>
      </c>
      <c r="E91" s="10">
        <v>349</v>
      </c>
      <c r="F91" s="10">
        <v>190</v>
      </c>
      <c r="G91" s="33">
        <f t="shared" si="1"/>
        <v>54.441260744985676</v>
      </c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</row>
    <row r="92" spans="1:22" ht="15.6" customHeight="1" x14ac:dyDescent="0.3">
      <c r="A92" s="1"/>
      <c r="B92" s="8" t="s">
        <v>84</v>
      </c>
      <c r="C92" s="8" t="s">
        <v>118</v>
      </c>
      <c r="D92" s="14" t="s">
        <v>119</v>
      </c>
      <c r="E92" s="10">
        <v>223309</v>
      </c>
      <c r="F92" s="10">
        <v>0</v>
      </c>
      <c r="G92" s="33">
        <f t="shared" si="1"/>
        <v>0</v>
      </c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</row>
    <row r="93" spans="1:22" ht="64.8" customHeight="1" x14ac:dyDescent="0.3">
      <c r="A93" s="1"/>
      <c r="B93" s="8" t="s">
        <v>84</v>
      </c>
      <c r="C93" s="8" t="s">
        <v>153</v>
      </c>
      <c r="D93" s="14" t="s">
        <v>154</v>
      </c>
      <c r="E93" s="10">
        <v>39855</v>
      </c>
      <c r="F93" s="10">
        <v>21897</v>
      </c>
      <c r="G93" s="33">
        <f t="shared" si="1"/>
        <v>54.941663530297326</v>
      </c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</row>
    <row r="94" spans="1:22" x14ac:dyDescent="0.3">
      <c r="A94" s="1"/>
      <c r="B94" s="42" t="s">
        <v>95</v>
      </c>
      <c r="C94" s="43"/>
      <c r="D94" s="44"/>
      <c r="E94" s="30">
        <f>SUM(E95:E101)</f>
        <v>1553129</v>
      </c>
      <c r="F94" s="30">
        <f>SUM(F95:F101)</f>
        <v>791432</v>
      </c>
      <c r="G94" s="31">
        <f t="shared" si="1"/>
        <v>50.957261116108185</v>
      </c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</row>
    <row r="95" spans="1:22" x14ac:dyDescent="0.3">
      <c r="A95" s="1"/>
      <c r="B95" s="8" t="s">
        <v>45</v>
      </c>
      <c r="C95" s="8" t="s">
        <v>120</v>
      </c>
      <c r="D95" s="24" t="s">
        <v>121</v>
      </c>
      <c r="E95" s="10">
        <v>157804</v>
      </c>
      <c r="F95" s="10">
        <v>78902</v>
      </c>
      <c r="G95" s="33">
        <f t="shared" si="1"/>
        <v>50</v>
      </c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</row>
    <row r="96" spans="1:22" ht="94.2" customHeight="1" x14ac:dyDescent="0.3">
      <c r="A96" s="1"/>
      <c r="B96" s="8" t="s">
        <v>77</v>
      </c>
      <c r="C96" s="8" t="s">
        <v>107</v>
      </c>
      <c r="D96" s="14" t="s">
        <v>108</v>
      </c>
      <c r="E96" s="10">
        <v>48167</v>
      </c>
      <c r="F96" s="10">
        <v>17920</v>
      </c>
      <c r="G96" s="33">
        <f t="shared" si="1"/>
        <v>37.20389478273507</v>
      </c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</row>
    <row r="97" spans="1:22" ht="54" customHeight="1" x14ac:dyDescent="0.3">
      <c r="A97" s="1"/>
      <c r="B97" s="8" t="s">
        <v>77</v>
      </c>
      <c r="C97" s="8" t="s">
        <v>122</v>
      </c>
      <c r="D97" s="14" t="s">
        <v>128</v>
      </c>
      <c r="E97" s="10">
        <v>635221</v>
      </c>
      <c r="F97" s="10">
        <v>307885</v>
      </c>
      <c r="G97" s="33">
        <f t="shared" si="1"/>
        <v>48.468958047671592</v>
      </c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</row>
    <row r="98" spans="1:22" x14ac:dyDescent="0.3">
      <c r="A98" s="1"/>
      <c r="B98" s="8" t="s">
        <v>77</v>
      </c>
      <c r="C98" s="8" t="s">
        <v>123</v>
      </c>
      <c r="D98" s="11" t="s">
        <v>124</v>
      </c>
      <c r="E98" s="10">
        <v>411047</v>
      </c>
      <c r="F98" s="10">
        <v>212205</v>
      </c>
      <c r="G98" s="33">
        <f t="shared" si="1"/>
        <v>51.625483217247655</v>
      </c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</row>
    <row r="99" spans="1:22" x14ac:dyDescent="0.3">
      <c r="A99" s="1"/>
      <c r="B99" s="8" t="s">
        <v>77</v>
      </c>
      <c r="C99" s="8" t="s">
        <v>110</v>
      </c>
      <c r="D99" s="14" t="s">
        <v>111</v>
      </c>
      <c r="E99" s="10">
        <v>110340</v>
      </c>
      <c r="F99" s="10">
        <v>60612</v>
      </c>
      <c r="G99" s="33">
        <f t="shared" si="1"/>
        <v>54.932028276237091</v>
      </c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</row>
    <row r="100" spans="1:22" x14ac:dyDescent="0.3">
      <c r="A100" s="1"/>
      <c r="B100" s="8" t="s">
        <v>77</v>
      </c>
      <c r="C100" s="8" t="s">
        <v>125</v>
      </c>
      <c r="D100" s="14" t="s">
        <v>126</v>
      </c>
      <c r="E100" s="10">
        <v>136642</v>
      </c>
      <c r="F100" s="10">
        <v>60000</v>
      </c>
      <c r="G100" s="33">
        <f t="shared" si="1"/>
        <v>43.91036430965589</v>
      </c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</row>
    <row r="101" spans="1:22" ht="24" x14ac:dyDescent="0.3">
      <c r="A101" s="1"/>
      <c r="B101" s="8" t="s">
        <v>89</v>
      </c>
      <c r="C101" s="8" t="s">
        <v>127</v>
      </c>
      <c r="D101" s="14" t="s">
        <v>129</v>
      </c>
      <c r="E101" s="10">
        <v>53908</v>
      </c>
      <c r="F101" s="10">
        <v>53908</v>
      </c>
      <c r="G101" s="33">
        <f t="shared" si="1"/>
        <v>100</v>
      </c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</row>
    <row r="102" spans="1:22" ht="30" customHeight="1" x14ac:dyDescent="0.3">
      <c r="A102" s="1"/>
      <c r="B102" s="38" t="s">
        <v>96</v>
      </c>
      <c r="C102" s="39"/>
      <c r="D102" s="40"/>
      <c r="E102" s="30">
        <f>SUM(E103:E105)</f>
        <v>161548</v>
      </c>
      <c r="F102" s="30">
        <f>SUM(F103:F105)</f>
        <v>132496.78</v>
      </c>
      <c r="G102" s="31">
        <f t="shared" si="1"/>
        <v>82.016973283482315</v>
      </c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</row>
    <row r="103" spans="1:22" ht="24" x14ac:dyDescent="0.3">
      <c r="A103" s="1"/>
      <c r="B103" s="8" t="s">
        <v>60</v>
      </c>
      <c r="C103" s="15" t="s">
        <v>133</v>
      </c>
      <c r="D103" s="21" t="s">
        <v>132</v>
      </c>
      <c r="E103" s="10">
        <v>130000</v>
      </c>
      <c r="F103" s="10">
        <v>130000</v>
      </c>
      <c r="G103" s="33">
        <f t="shared" si="1"/>
        <v>100</v>
      </c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</row>
    <row r="104" spans="1:22" ht="64.2" customHeight="1" x14ac:dyDescent="0.3">
      <c r="A104" s="1"/>
      <c r="B104" s="8" t="s">
        <v>174</v>
      </c>
      <c r="C104" s="15" t="s">
        <v>175</v>
      </c>
      <c r="D104" s="21" t="s">
        <v>176</v>
      </c>
      <c r="E104" s="10">
        <v>26000</v>
      </c>
      <c r="F104" s="10">
        <v>0</v>
      </c>
      <c r="G104" s="33">
        <f t="shared" si="1"/>
        <v>0</v>
      </c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</row>
    <row r="105" spans="1:22" ht="36" x14ac:dyDescent="0.3">
      <c r="A105" s="1"/>
      <c r="B105" s="8" t="s">
        <v>73</v>
      </c>
      <c r="C105" s="8" t="s">
        <v>131</v>
      </c>
      <c r="D105" s="21" t="s">
        <v>157</v>
      </c>
      <c r="E105" s="10">
        <v>5548</v>
      </c>
      <c r="F105" s="10">
        <v>2496.7800000000002</v>
      </c>
      <c r="G105" s="33">
        <f t="shared" si="1"/>
        <v>45.003244412400868</v>
      </c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</row>
    <row r="106" spans="1:22" ht="36.6" customHeight="1" x14ac:dyDescent="0.3">
      <c r="A106" s="1"/>
      <c r="B106" s="41" t="s">
        <v>156</v>
      </c>
      <c r="C106" s="41"/>
      <c r="D106" s="41"/>
      <c r="E106" s="30">
        <f>SUM(E107:E113)</f>
        <v>2045322.63</v>
      </c>
      <c r="F106" s="30">
        <f>SUM(F107:F113)</f>
        <v>474862.76</v>
      </c>
      <c r="G106" s="31">
        <f t="shared" si="1"/>
        <v>23.217010022521485</v>
      </c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</row>
    <row r="107" spans="1:22" ht="120" customHeight="1" x14ac:dyDescent="0.3">
      <c r="A107" s="1"/>
      <c r="B107" s="35" t="s">
        <v>42</v>
      </c>
      <c r="C107" s="35" t="s">
        <v>97</v>
      </c>
      <c r="D107" s="32" t="s">
        <v>169</v>
      </c>
      <c r="E107" s="34">
        <v>37632</v>
      </c>
      <c r="F107" s="34">
        <v>0</v>
      </c>
      <c r="G107" s="33">
        <f t="shared" si="1"/>
        <v>0</v>
      </c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</row>
    <row r="108" spans="1:22" ht="114.6" customHeight="1" x14ac:dyDescent="0.3">
      <c r="A108" s="1"/>
      <c r="B108" s="36" t="s">
        <v>60</v>
      </c>
      <c r="C108" s="36" t="s">
        <v>158</v>
      </c>
      <c r="D108" s="14" t="s">
        <v>170</v>
      </c>
      <c r="E108" s="10">
        <v>361171</v>
      </c>
      <c r="F108" s="10">
        <v>325622</v>
      </c>
      <c r="G108" s="33">
        <f t="shared" si="1"/>
        <v>90.157293913409447</v>
      </c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</row>
    <row r="109" spans="1:22" ht="172.8" customHeight="1" x14ac:dyDescent="0.3">
      <c r="A109" s="1"/>
      <c r="B109" s="8" t="s">
        <v>44</v>
      </c>
      <c r="C109" s="8" t="s">
        <v>146</v>
      </c>
      <c r="D109" s="14" t="s">
        <v>147</v>
      </c>
      <c r="E109" s="10">
        <v>1353266</v>
      </c>
      <c r="F109" s="10">
        <v>0</v>
      </c>
      <c r="G109" s="33">
        <f t="shared" si="1"/>
        <v>0</v>
      </c>
      <c r="H109" s="23"/>
      <c r="I109" s="2"/>
      <c r="J109" s="26"/>
      <c r="K109" s="26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</row>
    <row r="110" spans="1:22" ht="208.8" customHeight="1" x14ac:dyDescent="0.3">
      <c r="A110" s="1"/>
      <c r="B110" s="8" t="s">
        <v>45</v>
      </c>
      <c r="C110" s="8" t="s">
        <v>130</v>
      </c>
      <c r="D110" s="14" t="s">
        <v>173</v>
      </c>
      <c r="E110" s="10">
        <v>47927.63</v>
      </c>
      <c r="F110" s="10">
        <v>47927.63</v>
      </c>
      <c r="G110" s="33">
        <f t="shared" si="1"/>
        <v>100</v>
      </c>
      <c r="H110" s="23"/>
      <c r="I110" s="2"/>
      <c r="J110" s="26"/>
      <c r="K110" s="26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</row>
    <row r="111" spans="1:22" ht="192.6" customHeight="1" x14ac:dyDescent="0.3">
      <c r="A111" s="1"/>
      <c r="B111" s="8" t="s">
        <v>45</v>
      </c>
      <c r="C111" s="8" t="s">
        <v>130</v>
      </c>
      <c r="D111" s="14" t="s">
        <v>172</v>
      </c>
      <c r="E111" s="10">
        <v>60000</v>
      </c>
      <c r="F111" s="10">
        <v>60000</v>
      </c>
      <c r="G111" s="33">
        <f t="shared" si="1"/>
        <v>100</v>
      </c>
      <c r="H111" s="23"/>
      <c r="I111" s="2"/>
      <c r="J111" s="26"/>
      <c r="K111" s="26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</row>
    <row r="112" spans="1:22" ht="155.4" customHeight="1" x14ac:dyDescent="0.3">
      <c r="A112" s="1"/>
      <c r="B112" s="17" t="s">
        <v>45</v>
      </c>
      <c r="C112" s="17" t="s">
        <v>130</v>
      </c>
      <c r="D112" s="14" t="s">
        <v>171</v>
      </c>
      <c r="E112" s="10">
        <v>55000</v>
      </c>
      <c r="F112" s="10">
        <v>0</v>
      </c>
      <c r="G112" s="33">
        <f t="shared" si="1"/>
        <v>0</v>
      </c>
      <c r="H112" s="23"/>
      <c r="I112" s="2"/>
      <c r="J112" s="26"/>
      <c r="K112" s="26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</row>
    <row r="113" spans="1:22" ht="154.19999999999999" customHeight="1" x14ac:dyDescent="0.3">
      <c r="A113" s="1"/>
      <c r="B113" s="17" t="s">
        <v>45</v>
      </c>
      <c r="C113" s="17" t="s">
        <v>130</v>
      </c>
      <c r="D113" s="20" t="s">
        <v>155</v>
      </c>
      <c r="E113" s="10">
        <v>130326</v>
      </c>
      <c r="F113" s="10">
        <v>41313.129999999997</v>
      </c>
      <c r="G113" s="33">
        <f t="shared" si="1"/>
        <v>31.699837331000719</v>
      </c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</row>
    <row r="115" spans="1:22" x14ac:dyDescent="0.3">
      <c r="B115" s="37" t="s">
        <v>159</v>
      </c>
      <c r="C115" s="37"/>
      <c r="D115" s="37"/>
      <c r="E115" s="37"/>
      <c r="F115" s="37"/>
      <c r="G115" s="37"/>
    </row>
  </sheetData>
  <mergeCells count="14">
    <mergeCell ref="B115:G115"/>
    <mergeCell ref="B102:D102"/>
    <mergeCell ref="B106:D106"/>
    <mergeCell ref="B28:D28"/>
    <mergeCell ref="F2:G2"/>
    <mergeCell ref="B36:D36"/>
    <mergeCell ref="B75:D75"/>
    <mergeCell ref="B79:D79"/>
    <mergeCell ref="B94:D94"/>
    <mergeCell ref="B4:G4"/>
    <mergeCell ref="B5:G5"/>
    <mergeCell ref="B9:D9"/>
    <mergeCell ref="B10:D10"/>
    <mergeCell ref="B11:D11"/>
  </mergeCells>
  <pageMargins left="1" right="1" top="1" bottom="1" header="0.5" footer="0.5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2020-08-24T11:21:14Z</dcterms:modified>
</cp:coreProperties>
</file>