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2CABD65C-9620-483D-BFC3-6968815BD3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G40" i="1"/>
  <c r="J38" i="1"/>
  <c r="J13" i="1"/>
  <c r="J14" i="1"/>
  <c r="J15" i="1"/>
  <c r="F55" i="1" l="1"/>
  <c r="G55" i="1"/>
  <c r="H55" i="1"/>
  <c r="I55" i="1"/>
  <c r="K55" i="1"/>
  <c r="L55" i="1"/>
  <c r="M55" i="1"/>
  <c r="E55" i="1"/>
  <c r="F45" i="1" l="1"/>
  <c r="G45" i="1"/>
  <c r="H45" i="1"/>
  <c r="I45" i="1"/>
  <c r="K45" i="1"/>
  <c r="L45" i="1"/>
  <c r="M45" i="1"/>
  <c r="E45" i="1"/>
  <c r="F43" i="1"/>
  <c r="G43" i="1"/>
  <c r="H43" i="1"/>
  <c r="I43" i="1"/>
  <c r="K43" i="1"/>
  <c r="L43" i="1"/>
  <c r="M43" i="1"/>
  <c r="E43" i="1"/>
  <c r="J41" i="1"/>
  <c r="E40" i="1"/>
  <c r="F40" i="1"/>
  <c r="H40" i="1"/>
  <c r="I40" i="1"/>
  <c r="K40" i="1"/>
  <c r="L40" i="1"/>
  <c r="M40" i="1"/>
  <c r="F29" i="1"/>
  <c r="G29" i="1"/>
  <c r="H29" i="1"/>
  <c r="I29" i="1"/>
  <c r="K29" i="1"/>
  <c r="L29" i="1"/>
  <c r="M29" i="1"/>
  <c r="E29" i="1"/>
  <c r="F27" i="1"/>
  <c r="G27" i="1"/>
  <c r="H27" i="1"/>
  <c r="I27" i="1"/>
  <c r="K27" i="1"/>
  <c r="L27" i="1"/>
  <c r="M27" i="1"/>
  <c r="E27" i="1"/>
  <c r="F25" i="1"/>
  <c r="G25" i="1"/>
  <c r="H25" i="1"/>
  <c r="I25" i="1"/>
  <c r="K25" i="1"/>
  <c r="L25" i="1"/>
  <c r="M25" i="1"/>
  <c r="E25" i="1"/>
  <c r="E22" i="1"/>
  <c r="F22" i="1"/>
  <c r="H22" i="1"/>
  <c r="I22" i="1"/>
  <c r="K22" i="1"/>
  <c r="L22" i="1"/>
  <c r="M22" i="1"/>
  <c r="G22" i="1"/>
  <c r="E16" i="1"/>
  <c r="F16" i="1"/>
  <c r="H16" i="1"/>
  <c r="I16" i="1"/>
  <c r="K16" i="1"/>
  <c r="L16" i="1"/>
  <c r="M16" i="1"/>
  <c r="J52" i="1" l="1"/>
  <c r="J35" i="1"/>
  <c r="J26" i="1" l="1"/>
  <c r="J27" i="1" s="1"/>
  <c r="J23" i="1"/>
  <c r="J24" i="1"/>
  <c r="J25" i="1" l="1"/>
  <c r="E20" i="1"/>
  <c r="E46" i="1" s="1"/>
  <c r="F20" i="1"/>
  <c r="F46" i="1" s="1"/>
  <c r="H20" i="1"/>
  <c r="H46" i="1" s="1"/>
  <c r="I20" i="1"/>
  <c r="I46" i="1" s="1"/>
  <c r="K20" i="1"/>
  <c r="K46" i="1" s="1"/>
  <c r="L20" i="1"/>
  <c r="L46" i="1" s="1"/>
  <c r="M20" i="1"/>
  <c r="M46" i="1" s="1"/>
  <c r="G20" i="1"/>
  <c r="G16" i="1"/>
  <c r="G46" i="1" s="1"/>
  <c r="J34" i="1"/>
  <c r="J33" i="1"/>
  <c r="J32" i="1"/>
  <c r="J21" i="1"/>
  <c r="J22" i="1" s="1"/>
  <c r="J17" i="1" l="1"/>
  <c r="J18" i="1"/>
  <c r="J19" i="1"/>
  <c r="J54" i="1" l="1"/>
  <c r="J53" i="1"/>
  <c r="J50" i="1"/>
  <c r="J44" i="1" l="1"/>
  <c r="J45" i="1" s="1"/>
  <c r="J20" i="1" l="1"/>
  <c r="J11" i="1"/>
  <c r="J12" i="1"/>
  <c r="J49" i="1" l="1"/>
  <c r="J51" i="1"/>
  <c r="J48" i="1"/>
  <c r="J30" i="1"/>
  <c r="J31" i="1"/>
  <c r="J36" i="1"/>
  <c r="J37" i="1"/>
  <c r="J42" i="1"/>
  <c r="J43" i="1" s="1"/>
  <c r="J28" i="1"/>
  <c r="J29" i="1" s="1"/>
  <c r="J10" i="1"/>
  <c r="J16" i="1" s="1"/>
  <c r="J55" i="1" l="1"/>
  <c r="J40" i="1"/>
  <c r="J46" i="1" s="1"/>
  <c r="F56" i="1"/>
  <c r="L56" i="1"/>
  <c r="E56" i="1"/>
  <c r="M56" i="1"/>
  <c r="H56" i="1"/>
  <c r="G56" i="1"/>
  <c r="K56" i="1"/>
  <c r="I56" i="1"/>
  <c r="J56" i="1" l="1"/>
</calcChain>
</file>

<file path=xl/sharedStrings.xml><?xml version="1.0" encoding="utf-8"?>
<sst xmlns="http://schemas.openxmlformats.org/spreadsheetml/2006/main" count="124" uniqueCount="81">
  <si>
    <t>RAZEM DZ. 010</t>
  </si>
  <si>
    <t>X</t>
  </si>
  <si>
    <t>RAZEM DZ. 600</t>
  </si>
  <si>
    <t>RAZEM DZ. 700</t>
  </si>
  <si>
    <t>RAZEM DZ. 900</t>
  </si>
  <si>
    <t>RAZEM DZ. 921</t>
  </si>
  <si>
    <t>II. POZOSTAŁE WYDATKI MAJĄTKOWE</t>
  </si>
  <si>
    <t>Dotacja- dofinansowanie zadań proekologicznych realizowanych w ramach ochrony środowiska</t>
  </si>
  <si>
    <t>x</t>
  </si>
  <si>
    <t>OGÓŁEM:</t>
  </si>
  <si>
    <t>01095</t>
  </si>
  <si>
    <t>RAZEM DZ. 801</t>
  </si>
  <si>
    <t>Dział</t>
  </si>
  <si>
    <t>Rozdział</t>
  </si>
  <si>
    <t>Nazwa zadania</t>
  </si>
  <si>
    <t>Razem pozostałe wydatki majątkowe</t>
  </si>
  <si>
    <t>Razem DZ. 926</t>
  </si>
  <si>
    <t>Razem wydatki inwestycyjne</t>
  </si>
  <si>
    <t xml:space="preserve">I. WYDATKÓW INWESTYCYJNYCH </t>
  </si>
  <si>
    <t>Poniesione wydatki ogółem (4+7)</t>
  </si>
  <si>
    <t>Środki z budżetu gminy</t>
  </si>
  <si>
    <t>Środki UE</t>
  </si>
  <si>
    <t>Środki pochodzące z innych źródeł</t>
  </si>
  <si>
    <t>Uwagi</t>
  </si>
  <si>
    <t>010</t>
  </si>
  <si>
    <t>01010</t>
  </si>
  <si>
    <t>Zagospodarowanie terenu na miejsce spotkań letnich w msc. Ramty</t>
  </si>
  <si>
    <t>RAZEM DZ. 750</t>
  </si>
  <si>
    <t>Budowa kanalizacji w msc. Klewno - opracowanie dokumentacji</t>
  </si>
  <si>
    <t>Wniesienie udziałów do spółki prawa handlowego WPK w Reszlu</t>
  </si>
  <si>
    <t>Dofinansowanie zadań proekologicznych realizowanych w ramach ochrony śr odowiska (oczyszczalnie przydomowe)</t>
  </si>
  <si>
    <t>Dofinansowanie zadań proekologicznych realizowanych w ramach ochrony środowiska (zmiana ogrzewania węglowego na proekologiczne)</t>
  </si>
  <si>
    <t>Załącznik Nr 6</t>
  </si>
  <si>
    <t xml:space="preserve">Termomodernizacja budynku Zespołu Szkolno-Przedszkolnego przy ul. Marii Konopnickiej 2 w Reszlu </t>
  </si>
  <si>
    <t>Zagospodarowanie terenu działki Nr 295/72 na teren rekreacyjno-sportowy w msc. Plenowo - wykonanie chodników i ścieżki rowerowej</t>
  </si>
  <si>
    <t>Budowa muru oporowego w msc. Święta Lipka</t>
  </si>
  <si>
    <t>RAZEM DZ. 630</t>
  </si>
  <si>
    <t>Budowa oświetlenia drogowego - Święta Lipka - Pilec</t>
  </si>
  <si>
    <t>Dofinansowanie zadań proekologicznych realizowanych w ramach ochrony środowiska (usuwane azbestu)</t>
  </si>
  <si>
    <t>Poniesione wydatki do 31.12.2019 r.</t>
  </si>
  <si>
    <t>w tym poniesione wydatki niewygasające na 31.12. 2019 r.</t>
  </si>
  <si>
    <t>Planowane wydatki na  2020 rok</t>
  </si>
  <si>
    <t>Poniesione wydatki na 30.06.2020 r.</t>
  </si>
  <si>
    <t>w tym wydatki, które nie wygasły z upływem 2020 r.</t>
  </si>
  <si>
    <t>Reszel, dnia 27 sierpnia 2020 rok</t>
  </si>
  <si>
    <t>Budowa wiaty rekreacyjnej z utwardzeniem terenu na działce nr 80, obręb Robawy, gmina Reszel realizowanego w ramach Programu Rozwoju Obszarów Wiejskich na lata 2014-2020, Poddziałanie 19.2 "Wsparcie na wdrażanie operacji w ramach strategii rozwoju lokalnego kierowanego przez społeczność"</t>
  </si>
  <si>
    <t>Zagospodarowanie działki w msc. Święta Lipka</t>
  </si>
  <si>
    <t xml:space="preserve">Budowa wiaty w msc. Leginy </t>
  </si>
  <si>
    <t>Budowa wiaty w msc. Pieckowo</t>
  </si>
  <si>
    <t>Przebudowa drogi gminnej Nr 124025N na odcinku 40 m, na wysokości kaplicy Świętej Anny w msc. Robawy wraz z miejscem do wypoczynku</t>
  </si>
  <si>
    <t>Budowa chodnika w msc. Pilec - wykonanie dokumentacji projektowej</t>
  </si>
  <si>
    <t>Budowa ścieżki pieszo-rowerowej na trasie Reszel - Święta Lipka - wykonanie dokumentacji projektowej</t>
  </si>
  <si>
    <t>Przebudowa dachu budynku przy ul. Podzamcze 1 w m. Reszel - wykonanie dokumentacji projektowej</t>
  </si>
  <si>
    <t>Zakup nieruchomości zabudowanej przy ul. Dąbrowskiego 5 w m. Reszel - dz. 76/6 i dz. 76/3</t>
  </si>
  <si>
    <t>zakup samochodu</t>
  </si>
  <si>
    <t>Budowa kolektora deszczowego w msc. Reszel - wykonanie dokumentacji projektowej</t>
  </si>
  <si>
    <t>Przebudowa ogrzewania piecowego na proekologiczne gazowe w komunalnych lokalach mieszkalnych w m. Reszel - ul. Marii Konopnickiej 1/1, ul. Mickiewicza 2, ul.  Mazurska 46 i 42/3, Sienkiewicza 4/2</t>
  </si>
  <si>
    <t>Budowa oświetlenia solarnego w msc. Czarnowiec - wykonanie dokumentacji projektowej</t>
  </si>
  <si>
    <t>Budowa oświetlenia solarnego w m. Reszel przy ul. Łukasińskiego (plac zabaw) - wykonanie dokumentacji projektowej</t>
  </si>
  <si>
    <t>Budowa oświetlenia ulicznego solarnego w pasie drogi wojewódzkiej Nr 590 w msc. Leginy - wykonanie dokumentacji projektowej</t>
  </si>
  <si>
    <t>Budowa oświetlenia ulicznego solarnego w pasie dróg powiatowych w msc. Stąpławki, Siemki, Pilec - wykonanie dokumentacji projektowej</t>
  </si>
  <si>
    <t>Budowa oświetlenia ulicznego solarnego w pasie drogi gminnej w msc. Pilec - wykonanie dokumentacji projektowej</t>
  </si>
  <si>
    <t>Budowa skrzynki elektrycznej na placu spotkań mieszkańców w msc. Worpławki</t>
  </si>
  <si>
    <t>Budowa ogrodzenia świetlicy wiejskiej w ms. Widryny</t>
  </si>
  <si>
    <t>Przebudowa ogrzewania w świetlicy wiejskiej w msc. Widryny</t>
  </si>
  <si>
    <t>Zakup urządzeń siłowni zewnętrznej z montażem w msc. Bezławki</t>
  </si>
  <si>
    <t>Dotacja celowa dla Powiatu Kętrzyńskiego w ramach pomocy finasnowej na zadanie pn. "Przebudowa drogi powiatowej nr 3935N ulica Seweryna Pieniężnego w Reszlu"</t>
  </si>
  <si>
    <t>Dotacja celowa dla Powiatu Kętrzyńskiego w ramach pomocy finasnowej na zadanie pn. "Przebudowa drogi powiatowej nr 3926N ulica Spichrzowa w Reszlu"</t>
  </si>
  <si>
    <t>INFORMACJA O WYDATKACH MAJĄTKOWYCH GMINY RESZEL ZA I PÓŁROCZE  2020 ROKU</t>
  </si>
  <si>
    <t>(f.sołecki)</t>
  </si>
  <si>
    <t>Zadanie zrealizowano  (f.sołecki)</t>
  </si>
  <si>
    <t>Zadanie zrealizowano</t>
  </si>
  <si>
    <t>Realizacja zadania zaplanowana na II półrocze 2020 r.</t>
  </si>
  <si>
    <t>Zadanie w trakcie rrealizacji</t>
  </si>
  <si>
    <t xml:space="preserve">(f.sołecki) </t>
  </si>
  <si>
    <t>(f.sołecki) Zadanie w trakcie realizacji</t>
  </si>
  <si>
    <t>(RBO) Zadanie  zakończono w m-cu lipcu 2020 r.</t>
  </si>
  <si>
    <t>Zadanie w trakcie realizacji</t>
  </si>
  <si>
    <t>Zadanie zrealizowano w m-cu lipcu 2020 r.</t>
  </si>
  <si>
    <t>Złożono wniosek o dofinansowanie ze srodków UE</t>
  </si>
  <si>
    <t>Zrealizowano część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</si>
</sst>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70"/>
  <sheetViews>
    <sheetView tabSelected="1" zoomScale="70" zoomScaleNormal="70" workbookViewId="0">
      <selection activeCell="B2" sqref="B2"/>
    </sheetView>
  </sheetViews>
  <sheetFormatPr defaultRowHeight="14.4" x14ac:dyDescent="0.3"/>
  <cols>
    <col min="1" max="1" width="3.109375" customWidth="1"/>
    <col min="2" max="2" width="6.33203125" customWidth="1"/>
    <col min="3" max="3" width="8.44140625" customWidth="1"/>
    <col min="4" max="4" width="25.6640625" customWidth="1"/>
    <col min="5" max="5" width="15.44140625" customWidth="1"/>
    <col min="6" max="6" width="18.44140625" customWidth="1"/>
    <col min="7" max="7" width="16.6640625" customWidth="1"/>
    <col min="8" max="8" width="16.109375" customWidth="1"/>
    <col min="9" max="9" width="17.5546875" customWidth="1"/>
    <col min="10" max="10" width="16.109375" customWidth="1"/>
    <col min="11" max="11" width="15" customWidth="1"/>
    <col min="12" max="12" width="16" customWidth="1"/>
    <col min="13" max="13" width="15.109375" customWidth="1"/>
    <col min="14" max="14" width="15.88671875" customWidth="1"/>
  </cols>
  <sheetData>
    <row r="2" spans="2:14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56" t="s">
        <v>32</v>
      </c>
      <c r="M2" s="56"/>
      <c r="N2" s="56"/>
    </row>
    <row r="3" spans="2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4" ht="15.75" customHeight="1" x14ac:dyDescent="0.3">
      <c r="B4" s="12"/>
      <c r="C4" s="45" t="s">
        <v>68</v>
      </c>
      <c r="D4" s="45"/>
      <c r="E4" s="45"/>
      <c r="F4" s="45"/>
      <c r="G4" s="45"/>
      <c r="H4" s="45"/>
      <c r="I4" s="45"/>
      <c r="J4" s="45"/>
      <c r="K4" s="45"/>
      <c r="L4" s="45"/>
      <c r="M4" s="12"/>
      <c r="N4" s="12"/>
    </row>
    <row r="5" spans="2:14" x14ac:dyDescent="0.3">
      <c r="B5" s="12"/>
      <c r="C5" s="45"/>
      <c r="D5" s="45"/>
      <c r="E5" s="45"/>
      <c r="F5" s="45"/>
      <c r="G5" s="45"/>
      <c r="H5" s="45"/>
      <c r="I5" s="45"/>
      <c r="J5" s="45"/>
      <c r="K5" s="45"/>
      <c r="L5" s="45"/>
      <c r="M5" s="12"/>
      <c r="N5" s="12"/>
    </row>
    <row r="6" spans="2:14" ht="20.25" customHeigh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2:14" ht="57.6" customHeight="1" x14ac:dyDescent="0.3">
      <c r="B7" s="25" t="s">
        <v>12</v>
      </c>
      <c r="C7" s="25" t="s">
        <v>13</v>
      </c>
      <c r="D7" s="25" t="s">
        <v>14</v>
      </c>
      <c r="E7" s="26" t="s">
        <v>39</v>
      </c>
      <c r="F7" s="26" t="s">
        <v>40</v>
      </c>
      <c r="G7" s="26" t="s">
        <v>41</v>
      </c>
      <c r="H7" s="26" t="s">
        <v>42</v>
      </c>
      <c r="I7" s="26" t="s">
        <v>43</v>
      </c>
      <c r="J7" s="26" t="s">
        <v>19</v>
      </c>
      <c r="K7" s="26" t="s">
        <v>20</v>
      </c>
      <c r="L7" s="26" t="s">
        <v>21</v>
      </c>
      <c r="M7" s="26" t="s">
        <v>22</v>
      </c>
      <c r="N7" s="26" t="s">
        <v>23</v>
      </c>
    </row>
    <row r="8" spans="2:14" x14ac:dyDescent="0.3">
      <c r="B8" s="25">
        <v>1</v>
      </c>
      <c r="C8" s="25">
        <v>2</v>
      </c>
      <c r="D8" s="25">
        <v>3</v>
      </c>
      <c r="E8" s="25">
        <v>4</v>
      </c>
      <c r="F8" s="25">
        <v>5</v>
      </c>
      <c r="G8" s="25">
        <v>6</v>
      </c>
      <c r="H8" s="25">
        <v>7</v>
      </c>
      <c r="I8" s="25">
        <v>8</v>
      </c>
      <c r="J8" s="25">
        <v>9</v>
      </c>
      <c r="K8" s="25">
        <v>10</v>
      </c>
      <c r="L8" s="25">
        <v>11</v>
      </c>
      <c r="M8" s="25">
        <v>12</v>
      </c>
      <c r="N8" s="25">
        <v>13</v>
      </c>
    </row>
    <row r="9" spans="2:14" x14ac:dyDescent="0.3">
      <c r="B9" s="46" t="s">
        <v>18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2:14" ht="55.8" customHeight="1" x14ac:dyDescent="0.3">
      <c r="B10" s="2" t="s">
        <v>24</v>
      </c>
      <c r="C10" s="21" t="s">
        <v>25</v>
      </c>
      <c r="D10" s="3" t="s">
        <v>28</v>
      </c>
      <c r="E10" s="4">
        <v>0</v>
      </c>
      <c r="F10" s="4">
        <v>0</v>
      </c>
      <c r="G10" s="27">
        <v>45000</v>
      </c>
      <c r="H10" s="27">
        <v>0</v>
      </c>
      <c r="I10" s="4">
        <v>0</v>
      </c>
      <c r="J10" s="27">
        <f>E10+H10</f>
        <v>0</v>
      </c>
      <c r="K10" s="4">
        <v>0</v>
      </c>
      <c r="L10" s="4">
        <v>0</v>
      </c>
      <c r="M10" s="4">
        <v>0</v>
      </c>
      <c r="N10" s="5" t="s">
        <v>73</v>
      </c>
    </row>
    <row r="11" spans="2:14" ht="47.4" customHeight="1" x14ac:dyDescent="0.3">
      <c r="B11" s="2" t="s">
        <v>24</v>
      </c>
      <c r="C11" s="21" t="s">
        <v>10</v>
      </c>
      <c r="D11" s="3" t="s">
        <v>26</v>
      </c>
      <c r="E11" s="4">
        <v>30409.96</v>
      </c>
      <c r="F11" s="4">
        <v>0</v>
      </c>
      <c r="G11" s="27">
        <v>11308.33</v>
      </c>
      <c r="H11" s="27">
        <v>4800</v>
      </c>
      <c r="I11" s="4">
        <v>0</v>
      </c>
      <c r="J11" s="27">
        <f>E11+H11</f>
        <v>35209.96</v>
      </c>
      <c r="K11" s="4">
        <v>35209.96</v>
      </c>
      <c r="L11" s="4">
        <v>0</v>
      </c>
      <c r="M11" s="4">
        <v>0</v>
      </c>
      <c r="N11" s="5" t="s">
        <v>71</v>
      </c>
    </row>
    <row r="12" spans="2:14" ht="207.6" customHeight="1" x14ac:dyDescent="0.3">
      <c r="B12" s="2" t="s">
        <v>24</v>
      </c>
      <c r="C12" s="21" t="s">
        <v>10</v>
      </c>
      <c r="D12" s="3" t="s">
        <v>45</v>
      </c>
      <c r="E12" s="4">
        <v>2500</v>
      </c>
      <c r="F12" s="4">
        <v>0</v>
      </c>
      <c r="G12" s="27">
        <v>65143</v>
      </c>
      <c r="H12" s="27">
        <v>0</v>
      </c>
      <c r="I12" s="4">
        <v>0</v>
      </c>
      <c r="J12" s="27">
        <f>E12+H12</f>
        <v>2500</v>
      </c>
      <c r="K12" s="4">
        <v>2500</v>
      </c>
      <c r="L12" s="4">
        <v>0</v>
      </c>
      <c r="M12" s="4">
        <v>0</v>
      </c>
      <c r="N12" s="5" t="s">
        <v>72</v>
      </c>
    </row>
    <row r="13" spans="2:14" ht="34.200000000000003" customHeight="1" x14ac:dyDescent="0.3">
      <c r="B13" s="2" t="s">
        <v>24</v>
      </c>
      <c r="C13" s="21" t="s">
        <v>10</v>
      </c>
      <c r="D13" s="3" t="s">
        <v>46</v>
      </c>
      <c r="E13" s="4">
        <v>0</v>
      </c>
      <c r="F13" s="4">
        <v>0</v>
      </c>
      <c r="G13" s="27">
        <v>10000</v>
      </c>
      <c r="H13" s="27">
        <v>0</v>
      </c>
      <c r="I13" s="4">
        <v>0</v>
      </c>
      <c r="J13" s="27">
        <f t="shared" ref="J13:J15" si="0">E13+H13</f>
        <v>0</v>
      </c>
      <c r="K13" s="4">
        <v>0</v>
      </c>
      <c r="L13" s="4">
        <v>0</v>
      </c>
      <c r="M13" s="4">
        <v>0</v>
      </c>
      <c r="N13" s="5" t="s">
        <v>74</v>
      </c>
    </row>
    <row r="14" spans="2:14" ht="30.6" customHeight="1" x14ac:dyDescent="0.3">
      <c r="B14" s="2" t="s">
        <v>24</v>
      </c>
      <c r="C14" s="21" t="s">
        <v>10</v>
      </c>
      <c r="D14" s="3" t="s">
        <v>47</v>
      </c>
      <c r="E14" s="4">
        <v>0</v>
      </c>
      <c r="F14" s="4">
        <v>0</v>
      </c>
      <c r="G14" s="27">
        <v>12154</v>
      </c>
      <c r="H14" s="27">
        <v>0</v>
      </c>
      <c r="I14" s="4">
        <v>0</v>
      </c>
      <c r="J14" s="27">
        <f t="shared" si="0"/>
        <v>0</v>
      </c>
      <c r="K14" s="4">
        <v>0</v>
      </c>
      <c r="L14" s="4">
        <v>0</v>
      </c>
      <c r="M14" s="4">
        <v>0</v>
      </c>
      <c r="N14" s="5" t="s">
        <v>74</v>
      </c>
    </row>
    <row r="15" spans="2:14" ht="63.6" customHeight="1" x14ac:dyDescent="0.3">
      <c r="B15" s="2" t="s">
        <v>24</v>
      </c>
      <c r="C15" s="21" t="s">
        <v>10</v>
      </c>
      <c r="D15" s="3" t="s">
        <v>48</v>
      </c>
      <c r="E15" s="4">
        <v>0</v>
      </c>
      <c r="F15" s="4">
        <v>0</v>
      </c>
      <c r="G15" s="27">
        <v>16000</v>
      </c>
      <c r="H15" s="27">
        <v>0</v>
      </c>
      <c r="I15" s="4">
        <v>0</v>
      </c>
      <c r="J15" s="27">
        <f t="shared" si="0"/>
        <v>0</v>
      </c>
      <c r="K15" s="4">
        <v>0</v>
      </c>
      <c r="L15" s="4">
        <v>0</v>
      </c>
      <c r="M15" s="4">
        <v>0</v>
      </c>
      <c r="N15" s="5" t="s">
        <v>75</v>
      </c>
    </row>
    <row r="16" spans="2:14" x14ac:dyDescent="0.3">
      <c r="B16" s="48" t="s">
        <v>0</v>
      </c>
      <c r="C16" s="47"/>
      <c r="D16" s="47"/>
      <c r="E16" s="28">
        <f t="shared" ref="E16:F16" si="1">SUM(E10:E15)</f>
        <v>32909.96</v>
      </c>
      <c r="F16" s="28">
        <f t="shared" si="1"/>
        <v>0</v>
      </c>
      <c r="G16" s="28">
        <f>SUM(G10:G15)</f>
        <v>159605.33000000002</v>
      </c>
      <c r="H16" s="28">
        <f t="shared" ref="H16:M16" si="2">SUM(H10:H15)</f>
        <v>4800</v>
      </c>
      <c r="I16" s="28">
        <f t="shared" si="2"/>
        <v>0</v>
      </c>
      <c r="J16" s="28">
        <f t="shared" si="2"/>
        <v>37709.96</v>
      </c>
      <c r="K16" s="28">
        <f t="shared" si="2"/>
        <v>37709.96</v>
      </c>
      <c r="L16" s="28">
        <f t="shared" si="2"/>
        <v>0</v>
      </c>
      <c r="M16" s="28">
        <f t="shared" si="2"/>
        <v>0</v>
      </c>
      <c r="N16" s="29" t="s">
        <v>1</v>
      </c>
    </row>
    <row r="17" spans="2:15" ht="87" customHeight="1" x14ac:dyDescent="0.3">
      <c r="B17" s="18">
        <v>600</v>
      </c>
      <c r="C17" s="22">
        <v>60016</v>
      </c>
      <c r="D17" s="3" t="s">
        <v>49</v>
      </c>
      <c r="E17" s="4">
        <v>0</v>
      </c>
      <c r="F17" s="4">
        <v>0</v>
      </c>
      <c r="G17" s="27">
        <v>50000</v>
      </c>
      <c r="H17" s="27">
        <v>3400</v>
      </c>
      <c r="I17" s="4">
        <v>0</v>
      </c>
      <c r="J17" s="27">
        <f t="shared" ref="J17:J19" si="3">E17+H17</f>
        <v>3400</v>
      </c>
      <c r="K17" s="4">
        <v>3400</v>
      </c>
      <c r="L17" s="4">
        <v>0</v>
      </c>
      <c r="M17" s="4">
        <v>0</v>
      </c>
      <c r="N17" s="5" t="s">
        <v>76</v>
      </c>
      <c r="O17" s="24"/>
    </row>
    <row r="18" spans="2:15" ht="46.2" customHeight="1" x14ac:dyDescent="0.3">
      <c r="B18" s="18">
        <v>600</v>
      </c>
      <c r="C18" s="22">
        <v>60016</v>
      </c>
      <c r="D18" s="7" t="s">
        <v>50</v>
      </c>
      <c r="E18" s="4">
        <v>0</v>
      </c>
      <c r="F18" s="4">
        <v>0</v>
      </c>
      <c r="G18" s="27">
        <v>5000</v>
      </c>
      <c r="H18" s="27">
        <v>5000</v>
      </c>
      <c r="I18" s="4">
        <v>0</v>
      </c>
      <c r="J18" s="27">
        <f t="shared" si="3"/>
        <v>5000</v>
      </c>
      <c r="K18" s="4">
        <v>5000</v>
      </c>
      <c r="L18" s="4">
        <v>0</v>
      </c>
      <c r="M18" s="4">
        <v>0</v>
      </c>
      <c r="N18" s="14" t="s">
        <v>70</v>
      </c>
    </row>
    <row r="19" spans="2:15" ht="40.200000000000003" customHeight="1" x14ac:dyDescent="0.3">
      <c r="B19" s="18">
        <v>600</v>
      </c>
      <c r="C19" s="22">
        <v>60095</v>
      </c>
      <c r="D19" s="7" t="s">
        <v>35</v>
      </c>
      <c r="E19" s="4">
        <v>8425.5</v>
      </c>
      <c r="F19" s="4">
        <v>0</v>
      </c>
      <c r="G19" s="27">
        <v>150000</v>
      </c>
      <c r="H19" s="27">
        <v>11.74</v>
      </c>
      <c r="I19" s="4">
        <v>0</v>
      </c>
      <c r="J19" s="27">
        <f t="shared" si="3"/>
        <v>8437.24</v>
      </c>
      <c r="K19" s="4">
        <v>8437.24</v>
      </c>
      <c r="L19" s="4">
        <v>0</v>
      </c>
      <c r="M19" s="4">
        <v>0</v>
      </c>
      <c r="N19" s="14" t="s">
        <v>71</v>
      </c>
    </row>
    <row r="20" spans="2:15" x14ac:dyDescent="0.3">
      <c r="B20" s="49" t="s">
        <v>2</v>
      </c>
      <c r="C20" s="47"/>
      <c r="D20" s="47"/>
      <c r="E20" s="28">
        <f t="shared" ref="E20:M20" si="4">SUM(E17:E19)</f>
        <v>8425.5</v>
      </c>
      <c r="F20" s="28">
        <f t="shared" si="4"/>
        <v>0</v>
      </c>
      <c r="G20" s="28">
        <f t="shared" si="4"/>
        <v>205000</v>
      </c>
      <c r="H20" s="28">
        <f t="shared" si="4"/>
        <v>8411.74</v>
      </c>
      <c r="I20" s="28">
        <f t="shared" si="4"/>
        <v>0</v>
      </c>
      <c r="J20" s="28">
        <f t="shared" si="4"/>
        <v>16837.239999999998</v>
      </c>
      <c r="K20" s="28">
        <f t="shared" si="4"/>
        <v>16837.239999999998</v>
      </c>
      <c r="L20" s="28">
        <f t="shared" si="4"/>
        <v>0</v>
      </c>
      <c r="M20" s="28">
        <f t="shared" si="4"/>
        <v>0</v>
      </c>
      <c r="N20" s="31" t="s">
        <v>8</v>
      </c>
    </row>
    <row r="21" spans="2:15" ht="73.8" customHeight="1" x14ac:dyDescent="0.3">
      <c r="B21" s="18">
        <v>630</v>
      </c>
      <c r="C21" s="15">
        <v>63003</v>
      </c>
      <c r="D21" s="5" t="s">
        <v>51</v>
      </c>
      <c r="E21" s="4">
        <v>0</v>
      </c>
      <c r="F21" s="4">
        <v>0</v>
      </c>
      <c r="G21" s="27">
        <v>150000</v>
      </c>
      <c r="H21" s="27">
        <v>0</v>
      </c>
      <c r="I21" s="4">
        <v>0</v>
      </c>
      <c r="J21" s="27">
        <f t="shared" ref="J21" si="5">E21+H21</f>
        <v>0</v>
      </c>
      <c r="K21" s="4">
        <v>0</v>
      </c>
      <c r="L21" s="4">
        <v>0</v>
      </c>
      <c r="M21" s="4">
        <v>0</v>
      </c>
      <c r="N21" s="14" t="s">
        <v>77</v>
      </c>
    </row>
    <row r="22" spans="2:15" x14ac:dyDescent="0.3">
      <c r="B22" s="52" t="s">
        <v>36</v>
      </c>
      <c r="C22" s="53"/>
      <c r="D22" s="54"/>
      <c r="E22" s="28">
        <f t="shared" ref="E22:F22" si="6">SUM(E21)</f>
        <v>0</v>
      </c>
      <c r="F22" s="28">
        <f t="shared" si="6"/>
        <v>0</v>
      </c>
      <c r="G22" s="28">
        <f>SUM(G21)</f>
        <v>150000</v>
      </c>
      <c r="H22" s="28">
        <f t="shared" ref="H22:M22" si="7">SUM(H21)</f>
        <v>0</v>
      </c>
      <c r="I22" s="28">
        <f t="shared" si="7"/>
        <v>0</v>
      </c>
      <c r="J22" s="28">
        <f t="shared" si="7"/>
        <v>0</v>
      </c>
      <c r="K22" s="28">
        <f t="shared" si="7"/>
        <v>0</v>
      </c>
      <c r="L22" s="28">
        <f t="shared" si="7"/>
        <v>0</v>
      </c>
      <c r="M22" s="28">
        <f t="shared" si="7"/>
        <v>0</v>
      </c>
      <c r="N22" s="30" t="s">
        <v>8</v>
      </c>
    </row>
    <row r="23" spans="2:15" ht="75.599999999999994" customHeight="1" x14ac:dyDescent="0.3">
      <c r="B23" s="18">
        <v>700</v>
      </c>
      <c r="C23" s="22">
        <v>70005</v>
      </c>
      <c r="D23" s="7" t="s">
        <v>53</v>
      </c>
      <c r="E23" s="4">
        <v>0</v>
      </c>
      <c r="F23" s="4">
        <v>0</v>
      </c>
      <c r="G23" s="27">
        <v>319623</v>
      </c>
      <c r="H23" s="27">
        <v>0</v>
      </c>
      <c r="I23" s="4">
        <v>0</v>
      </c>
      <c r="J23" s="27">
        <f>E23+H23</f>
        <v>0</v>
      </c>
      <c r="K23" s="4">
        <v>0</v>
      </c>
      <c r="L23" s="4">
        <v>0</v>
      </c>
      <c r="M23" s="4">
        <v>0</v>
      </c>
      <c r="N23" s="14" t="s">
        <v>78</v>
      </c>
    </row>
    <row r="24" spans="2:15" ht="69.599999999999994" customHeight="1" x14ac:dyDescent="0.3">
      <c r="B24" s="18">
        <v>700</v>
      </c>
      <c r="C24" s="32">
        <v>70095</v>
      </c>
      <c r="D24" s="33" t="s">
        <v>52</v>
      </c>
      <c r="E24" s="34">
        <v>0</v>
      </c>
      <c r="F24" s="34">
        <v>0</v>
      </c>
      <c r="G24" s="35">
        <v>30000</v>
      </c>
      <c r="H24" s="35">
        <v>0</v>
      </c>
      <c r="I24" s="34">
        <v>0</v>
      </c>
      <c r="J24" s="35">
        <f>E24+H24</f>
        <v>0</v>
      </c>
      <c r="K24" s="34">
        <v>0</v>
      </c>
      <c r="L24" s="34">
        <v>0</v>
      </c>
      <c r="M24" s="34">
        <v>0</v>
      </c>
      <c r="N24" s="36" t="s">
        <v>72</v>
      </c>
    </row>
    <row r="25" spans="2:15" x14ac:dyDescent="0.3">
      <c r="B25" s="49" t="s">
        <v>3</v>
      </c>
      <c r="C25" s="47"/>
      <c r="D25" s="47"/>
      <c r="E25" s="28">
        <f>SUM(E23:E24)</f>
        <v>0</v>
      </c>
      <c r="F25" s="28">
        <f t="shared" ref="F25:M25" si="8">SUM(F23:F24)</f>
        <v>0</v>
      </c>
      <c r="G25" s="28">
        <f t="shared" si="8"/>
        <v>349623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30" t="s">
        <v>8</v>
      </c>
    </row>
    <row r="26" spans="2:15" ht="26.4" x14ac:dyDescent="0.3">
      <c r="B26" s="19">
        <v>750</v>
      </c>
      <c r="C26" s="19">
        <v>75095</v>
      </c>
      <c r="D26" s="20" t="s">
        <v>54</v>
      </c>
      <c r="E26" s="20">
        <v>0</v>
      </c>
      <c r="F26" s="4">
        <v>0</v>
      </c>
      <c r="G26" s="27">
        <v>106064</v>
      </c>
      <c r="H26" s="27">
        <v>101239.24</v>
      </c>
      <c r="I26" s="4">
        <v>0</v>
      </c>
      <c r="J26" s="27">
        <f>E26+H26</f>
        <v>101239.24</v>
      </c>
      <c r="K26" s="4">
        <v>101239.24</v>
      </c>
      <c r="L26" s="4">
        <v>0</v>
      </c>
      <c r="M26" s="4">
        <v>0</v>
      </c>
      <c r="N26" s="14" t="s">
        <v>71</v>
      </c>
    </row>
    <row r="27" spans="2:15" x14ac:dyDescent="0.3">
      <c r="B27" s="55" t="s">
        <v>27</v>
      </c>
      <c r="C27" s="53"/>
      <c r="D27" s="54"/>
      <c r="E27" s="28">
        <f>SUM(E26)</f>
        <v>0</v>
      </c>
      <c r="F27" s="28">
        <f t="shared" ref="F27:M27" si="9">SUM(F26)</f>
        <v>0</v>
      </c>
      <c r="G27" s="28">
        <f t="shared" si="9"/>
        <v>106064</v>
      </c>
      <c r="H27" s="28">
        <f t="shared" si="9"/>
        <v>101239.24</v>
      </c>
      <c r="I27" s="28">
        <f t="shared" si="9"/>
        <v>0</v>
      </c>
      <c r="J27" s="28">
        <f t="shared" si="9"/>
        <v>101239.24</v>
      </c>
      <c r="K27" s="28">
        <f t="shared" si="9"/>
        <v>101239.24</v>
      </c>
      <c r="L27" s="28">
        <f t="shared" si="9"/>
        <v>0</v>
      </c>
      <c r="M27" s="28">
        <f t="shared" si="9"/>
        <v>0</v>
      </c>
      <c r="N27" s="38" t="s">
        <v>8</v>
      </c>
    </row>
    <row r="28" spans="2:15" ht="71.400000000000006" customHeight="1" x14ac:dyDescent="0.3">
      <c r="B28" s="19">
        <v>801</v>
      </c>
      <c r="C28" s="1">
        <v>80195</v>
      </c>
      <c r="D28" s="5" t="s">
        <v>33</v>
      </c>
      <c r="E28" s="4">
        <v>92619</v>
      </c>
      <c r="F28" s="4">
        <v>0</v>
      </c>
      <c r="G28" s="27">
        <v>109972.75</v>
      </c>
      <c r="H28" s="27">
        <v>0</v>
      </c>
      <c r="I28" s="4">
        <v>0</v>
      </c>
      <c r="J28" s="27">
        <f>E28+H28</f>
        <v>92619</v>
      </c>
      <c r="K28" s="4">
        <v>92619</v>
      </c>
      <c r="L28" s="4">
        <v>0</v>
      </c>
      <c r="M28" s="4">
        <v>0</v>
      </c>
      <c r="N28" s="5" t="s">
        <v>79</v>
      </c>
    </row>
    <row r="29" spans="2:15" x14ac:dyDescent="0.3">
      <c r="B29" s="47" t="s">
        <v>11</v>
      </c>
      <c r="C29" s="47"/>
      <c r="D29" s="47"/>
      <c r="E29" s="28">
        <f>SUM(E28)</f>
        <v>92619</v>
      </c>
      <c r="F29" s="28">
        <f t="shared" ref="F29:M29" si="10">SUM(F28)</f>
        <v>0</v>
      </c>
      <c r="G29" s="28">
        <f t="shared" si="10"/>
        <v>109972.75</v>
      </c>
      <c r="H29" s="28">
        <f t="shared" si="10"/>
        <v>0</v>
      </c>
      <c r="I29" s="28">
        <f t="shared" si="10"/>
        <v>0</v>
      </c>
      <c r="J29" s="28">
        <f t="shared" si="10"/>
        <v>92619</v>
      </c>
      <c r="K29" s="28">
        <f t="shared" si="10"/>
        <v>92619</v>
      </c>
      <c r="L29" s="28">
        <f t="shared" si="10"/>
        <v>0</v>
      </c>
      <c r="M29" s="28">
        <f t="shared" si="10"/>
        <v>0</v>
      </c>
      <c r="N29" s="31" t="s">
        <v>8</v>
      </c>
    </row>
    <row r="30" spans="2:15" ht="66" x14ac:dyDescent="0.3">
      <c r="B30" s="19">
        <v>900</v>
      </c>
      <c r="C30" s="22">
        <v>90001</v>
      </c>
      <c r="D30" s="7" t="s">
        <v>55</v>
      </c>
      <c r="E30" s="4">
        <v>0</v>
      </c>
      <c r="F30" s="4">
        <v>0</v>
      </c>
      <c r="G30" s="27">
        <v>29000</v>
      </c>
      <c r="H30" s="27">
        <v>0</v>
      </c>
      <c r="I30" s="4">
        <v>0</v>
      </c>
      <c r="J30" s="27">
        <f t="shared" ref="J30:J42" si="11">E30+H30</f>
        <v>0</v>
      </c>
      <c r="K30" s="4">
        <v>0</v>
      </c>
      <c r="L30" s="4">
        <v>0</v>
      </c>
      <c r="M30" s="4">
        <v>0</v>
      </c>
      <c r="N30" s="14" t="s">
        <v>77</v>
      </c>
    </row>
    <row r="31" spans="2:15" ht="125.4" customHeight="1" x14ac:dyDescent="0.3">
      <c r="B31" s="19">
        <v>900</v>
      </c>
      <c r="C31" s="22">
        <v>90005</v>
      </c>
      <c r="D31" s="7" t="s">
        <v>56</v>
      </c>
      <c r="E31" s="4">
        <v>0</v>
      </c>
      <c r="F31" s="4">
        <v>0</v>
      </c>
      <c r="G31" s="27">
        <v>100000</v>
      </c>
      <c r="H31" s="27">
        <v>59292</v>
      </c>
      <c r="I31" s="4">
        <v>0</v>
      </c>
      <c r="J31" s="27">
        <f t="shared" si="11"/>
        <v>59292</v>
      </c>
      <c r="K31" s="4">
        <v>59292</v>
      </c>
      <c r="L31" s="4">
        <v>0</v>
      </c>
      <c r="M31" s="4">
        <v>0</v>
      </c>
      <c r="N31" s="14" t="s">
        <v>80</v>
      </c>
    </row>
    <row r="32" spans="2:15" ht="66" x14ac:dyDescent="0.3">
      <c r="B32" s="19">
        <v>900</v>
      </c>
      <c r="C32" s="22">
        <v>90015</v>
      </c>
      <c r="D32" s="7" t="s">
        <v>57</v>
      </c>
      <c r="E32" s="4">
        <v>0</v>
      </c>
      <c r="F32" s="4">
        <v>0</v>
      </c>
      <c r="G32" s="27">
        <v>11335.25</v>
      </c>
      <c r="H32" s="27">
        <v>0</v>
      </c>
      <c r="I32" s="4">
        <v>0</v>
      </c>
      <c r="J32" s="27">
        <f t="shared" si="11"/>
        <v>0</v>
      </c>
      <c r="K32" s="4">
        <v>0</v>
      </c>
      <c r="L32" s="4">
        <v>0</v>
      </c>
      <c r="M32" s="4">
        <v>0</v>
      </c>
      <c r="N32" s="14" t="s">
        <v>72</v>
      </c>
    </row>
    <row r="33" spans="2:14" ht="79.2" x14ac:dyDescent="0.3">
      <c r="B33" s="19">
        <v>900</v>
      </c>
      <c r="C33" s="22">
        <v>90015</v>
      </c>
      <c r="D33" s="7" t="s">
        <v>58</v>
      </c>
      <c r="E33" s="4">
        <v>0</v>
      </c>
      <c r="F33" s="4">
        <v>0</v>
      </c>
      <c r="G33" s="27">
        <v>25000</v>
      </c>
      <c r="H33" s="27">
        <v>0</v>
      </c>
      <c r="I33" s="4">
        <v>0</v>
      </c>
      <c r="J33" s="27">
        <f t="shared" si="11"/>
        <v>0</v>
      </c>
      <c r="K33" s="4">
        <v>0</v>
      </c>
      <c r="L33" s="4">
        <v>0</v>
      </c>
      <c r="M33" s="4">
        <v>0</v>
      </c>
      <c r="N33" s="14" t="s">
        <v>72</v>
      </c>
    </row>
    <row r="34" spans="2:14" ht="87" customHeight="1" x14ac:dyDescent="0.3">
      <c r="B34" s="19">
        <v>900</v>
      </c>
      <c r="C34" s="22">
        <v>90015</v>
      </c>
      <c r="D34" s="7" t="s">
        <v>59</v>
      </c>
      <c r="E34" s="4">
        <v>0</v>
      </c>
      <c r="F34" s="4">
        <v>0</v>
      </c>
      <c r="G34" s="27">
        <v>20000</v>
      </c>
      <c r="H34" s="27">
        <v>0</v>
      </c>
      <c r="I34" s="4">
        <v>0</v>
      </c>
      <c r="J34" s="27">
        <f t="shared" si="11"/>
        <v>0</v>
      </c>
      <c r="K34" s="4">
        <v>0</v>
      </c>
      <c r="L34" s="4">
        <v>0</v>
      </c>
      <c r="M34" s="4">
        <v>0</v>
      </c>
      <c r="N34" s="14" t="s">
        <v>72</v>
      </c>
    </row>
    <row r="35" spans="2:14" ht="92.4" x14ac:dyDescent="0.3">
      <c r="B35" s="19">
        <v>900</v>
      </c>
      <c r="C35" s="22">
        <v>90015</v>
      </c>
      <c r="D35" s="7" t="s">
        <v>60</v>
      </c>
      <c r="E35" s="4">
        <v>0</v>
      </c>
      <c r="F35" s="4">
        <v>0</v>
      </c>
      <c r="G35" s="27">
        <v>40000</v>
      </c>
      <c r="H35" s="27">
        <v>0</v>
      </c>
      <c r="I35" s="4">
        <v>0</v>
      </c>
      <c r="J35" s="27">
        <f t="shared" si="11"/>
        <v>0</v>
      </c>
      <c r="K35" s="4">
        <v>0</v>
      </c>
      <c r="L35" s="4">
        <v>0</v>
      </c>
      <c r="M35" s="4">
        <v>0</v>
      </c>
      <c r="N35" s="14" t="s">
        <v>72</v>
      </c>
    </row>
    <row r="36" spans="2:14" ht="79.2" x14ac:dyDescent="0.3">
      <c r="B36" s="19">
        <v>900</v>
      </c>
      <c r="C36" s="22">
        <v>90015</v>
      </c>
      <c r="D36" s="7" t="s">
        <v>61</v>
      </c>
      <c r="E36" s="4">
        <v>0</v>
      </c>
      <c r="F36" s="4">
        <v>0</v>
      </c>
      <c r="G36" s="27">
        <v>20000</v>
      </c>
      <c r="H36" s="27">
        <v>0</v>
      </c>
      <c r="I36" s="4">
        <v>0</v>
      </c>
      <c r="J36" s="27">
        <f t="shared" si="11"/>
        <v>0</v>
      </c>
      <c r="K36" s="4">
        <v>0</v>
      </c>
      <c r="L36" s="4">
        <v>0</v>
      </c>
      <c r="M36" s="4">
        <v>0</v>
      </c>
      <c r="N36" s="14" t="s">
        <v>72</v>
      </c>
    </row>
    <row r="37" spans="2:14" ht="56.4" customHeight="1" x14ac:dyDescent="0.3">
      <c r="B37" s="19">
        <v>900</v>
      </c>
      <c r="C37" s="22">
        <v>90015</v>
      </c>
      <c r="D37" s="7" t="s">
        <v>62</v>
      </c>
      <c r="E37" s="9">
        <v>0</v>
      </c>
      <c r="F37" s="9">
        <v>0</v>
      </c>
      <c r="G37" s="27">
        <v>7200</v>
      </c>
      <c r="H37" s="27">
        <v>6976.3</v>
      </c>
      <c r="I37" s="9">
        <v>0</v>
      </c>
      <c r="J37" s="27">
        <f t="shared" si="11"/>
        <v>6976.3</v>
      </c>
      <c r="K37" s="9">
        <v>6976.3</v>
      </c>
      <c r="L37" s="9">
        <v>0</v>
      </c>
      <c r="M37" s="9">
        <v>0</v>
      </c>
      <c r="N37" s="14" t="s">
        <v>71</v>
      </c>
    </row>
    <row r="38" spans="2:14" ht="51" customHeight="1" x14ac:dyDescent="0.3">
      <c r="B38" s="19">
        <v>900</v>
      </c>
      <c r="C38" s="22">
        <v>90015</v>
      </c>
      <c r="D38" s="7" t="s">
        <v>37</v>
      </c>
      <c r="E38" s="9">
        <v>0</v>
      </c>
      <c r="F38" s="9">
        <v>0</v>
      </c>
      <c r="G38" s="27">
        <v>762</v>
      </c>
      <c r="H38" s="27">
        <v>762</v>
      </c>
      <c r="I38" s="9">
        <v>0</v>
      </c>
      <c r="J38" s="27">
        <f t="shared" si="11"/>
        <v>762</v>
      </c>
      <c r="K38" s="9">
        <v>762</v>
      </c>
      <c r="L38" s="9">
        <v>0</v>
      </c>
      <c r="M38" s="9">
        <v>0</v>
      </c>
      <c r="N38" s="14" t="s">
        <v>71</v>
      </c>
    </row>
    <row r="39" spans="2:14" ht="90.6" customHeight="1" x14ac:dyDescent="0.3">
      <c r="B39" s="19">
        <v>900</v>
      </c>
      <c r="C39" s="22">
        <v>90095</v>
      </c>
      <c r="D39" s="7" t="s">
        <v>34</v>
      </c>
      <c r="E39" s="9">
        <v>65615.8</v>
      </c>
      <c r="F39" s="9">
        <v>0</v>
      </c>
      <c r="G39" s="27">
        <v>25500</v>
      </c>
      <c r="H39" s="27">
        <v>0</v>
      </c>
      <c r="I39" s="9">
        <v>0</v>
      </c>
      <c r="J39" s="27">
        <f t="shared" si="11"/>
        <v>65615.8</v>
      </c>
      <c r="K39" s="9">
        <v>65615.8</v>
      </c>
      <c r="L39" s="9">
        <v>0</v>
      </c>
      <c r="M39" s="9">
        <v>0</v>
      </c>
      <c r="N39" s="14" t="s">
        <v>72</v>
      </c>
    </row>
    <row r="40" spans="2:14" x14ac:dyDescent="0.3">
      <c r="B40" s="49" t="s">
        <v>4</v>
      </c>
      <c r="C40" s="47"/>
      <c r="D40" s="47"/>
      <c r="E40" s="28">
        <f t="shared" ref="E40:F40" si="12">SUM(E30:E39)</f>
        <v>65615.8</v>
      </c>
      <c r="F40" s="28">
        <f t="shared" si="12"/>
        <v>0</v>
      </c>
      <c r="G40" s="28">
        <f>SUM(G30:G39)</f>
        <v>278797.25</v>
      </c>
      <c r="H40" s="28">
        <f t="shared" ref="H40:M40" si="13">SUM(H30:H39)</f>
        <v>67030.3</v>
      </c>
      <c r="I40" s="28">
        <f t="shared" si="13"/>
        <v>0</v>
      </c>
      <c r="J40" s="28">
        <f t="shared" si="13"/>
        <v>132646.1</v>
      </c>
      <c r="K40" s="28">
        <f t="shared" si="13"/>
        <v>132646.1</v>
      </c>
      <c r="L40" s="28">
        <f t="shared" si="13"/>
        <v>0</v>
      </c>
      <c r="M40" s="28">
        <f t="shared" si="13"/>
        <v>0</v>
      </c>
      <c r="N40" s="38" t="s">
        <v>8</v>
      </c>
    </row>
    <row r="41" spans="2:14" ht="48" customHeight="1" x14ac:dyDescent="0.3">
      <c r="B41" s="39">
        <v>921</v>
      </c>
      <c r="C41" s="40">
        <v>92195</v>
      </c>
      <c r="D41" s="37" t="s">
        <v>63</v>
      </c>
      <c r="E41" s="41">
        <v>0</v>
      </c>
      <c r="F41" s="41">
        <v>0</v>
      </c>
      <c r="G41" s="42">
        <v>4000</v>
      </c>
      <c r="H41" s="42">
        <v>0</v>
      </c>
      <c r="I41" s="41">
        <v>0</v>
      </c>
      <c r="J41" s="42">
        <f t="shared" si="11"/>
        <v>0</v>
      </c>
      <c r="K41" s="41">
        <v>0</v>
      </c>
      <c r="L41" s="41">
        <v>0</v>
      </c>
      <c r="M41" s="41">
        <v>0</v>
      </c>
      <c r="N41" s="43" t="s">
        <v>69</v>
      </c>
    </row>
    <row r="42" spans="2:14" ht="49.2" customHeight="1" x14ac:dyDescent="0.3">
      <c r="B42" s="19">
        <v>921</v>
      </c>
      <c r="C42" s="6">
        <v>92195</v>
      </c>
      <c r="D42" s="7" t="s">
        <v>64</v>
      </c>
      <c r="E42" s="8">
        <v>0</v>
      </c>
      <c r="F42" s="8">
        <v>0</v>
      </c>
      <c r="G42" s="42">
        <v>9464</v>
      </c>
      <c r="H42" s="42">
        <v>1500</v>
      </c>
      <c r="I42" s="8">
        <v>0</v>
      </c>
      <c r="J42" s="42">
        <f t="shared" si="11"/>
        <v>1500</v>
      </c>
      <c r="K42" s="8">
        <v>1500</v>
      </c>
      <c r="L42" s="8">
        <v>0</v>
      </c>
      <c r="M42" s="8">
        <v>0</v>
      </c>
      <c r="N42" s="43" t="s">
        <v>69</v>
      </c>
    </row>
    <row r="43" spans="2:14" x14ac:dyDescent="0.3">
      <c r="B43" s="46" t="s">
        <v>5</v>
      </c>
      <c r="C43" s="47"/>
      <c r="D43" s="47"/>
      <c r="E43" s="28">
        <f>SUM(E41:E42)</f>
        <v>0</v>
      </c>
      <c r="F43" s="28">
        <f t="shared" ref="F43:M43" si="14">SUM(F41:F42)</f>
        <v>0</v>
      </c>
      <c r="G43" s="28">
        <f t="shared" si="14"/>
        <v>13464</v>
      </c>
      <c r="H43" s="28">
        <f t="shared" si="14"/>
        <v>1500</v>
      </c>
      <c r="I43" s="28">
        <f t="shared" si="14"/>
        <v>0</v>
      </c>
      <c r="J43" s="28">
        <f t="shared" si="14"/>
        <v>1500</v>
      </c>
      <c r="K43" s="28">
        <f t="shared" si="14"/>
        <v>1500</v>
      </c>
      <c r="L43" s="28">
        <f t="shared" si="14"/>
        <v>0</v>
      </c>
      <c r="M43" s="28">
        <f t="shared" si="14"/>
        <v>0</v>
      </c>
      <c r="N43" s="38" t="s">
        <v>8</v>
      </c>
    </row>
    <row r="44" spans="2:14" ht="69.599999999999994" customHeight="1" x14ac:dyDescent="0.3">
      <c r="B44" s="19">
        <v>926</v>
      </c>
      <c r="C44" s="23">
        <v>92695</v>
      </c>
      <c r="D44" s="5" t="s">
        <v>65</v>
      </c>
      <c r="E44" s="4">
        <v>0</v>
      </c>
      <c r="F44" s="4">
        <v>0</v>
      </c>
      <c r="G44" s="27">
        <v>11558.45</v>
      </c>
      <c r="H44" s="27">
        <v>0</v>
      </c>
      <c r="I44" s="4">
        <v>0</v>
      </c>
      <c r="J44" s="27">
        <f t="shared" ref="J44" si="15">E44+H44</f>
        <v>0</v>
      </c>
      <c r="K44" s="4">
        <v>0</v>
      </c>
      <c r="L44" s="4">
        <v>0</v>
      </c>
      <c r="M44" s="4">
        <v>0</v>
      </c>
      <c r="N44" s="11" t="s">
        <v>72</v>
      </c>
    </row>
    <row r="45" spans="2:14" x14ac:dyDescent="0.3">
      <c r="B45" s="49" t="s">
        <v>16</v>
      </c>
      <c r="C45" s="47"/>
      <c r="D45" s="47"/>
      <c r="E45" s="28">
        <f>SUM(E44)</f>
        <v>0</v>
      </c>
      <c r="F45" s="28">
        <f t="shared" ref="F45:M45" si="16">SUM(F44)</f>
        <v>0</v>
      </c>
      <c r="G45" s="28">
        <f t="shared" si="16"/>
        <v>11558.45</v>
      </c>
      <c r="H45" s="28">
        <f t="shared" si="16"/>
        <v>0</v>
      </c>
      <c r="I45" s="28">
        <f t="shared" si="16"/>
        <v>0</v>
      </c>
      <c r="J45" s="28">
        <f t="shared" si="16"/>
        <v>0</v>
      </c>
      <c r="K45" s="28">
        <f t="shared" si="16"/>
        <v>0</v>
      </c>
      <c r="L45" s="28">
        <f t="shared" si="16"/>
        <v>0</v>
      </c>
      <c r="M45" s="28">
        <f t="shared" si="16"/>
        <v>0</v>
      </c>
      <c r="N45" s="38" t="s">
        <v>8</v>
      </c>
    </row>
    <row r="46" spans="2:14" x14ac:dyDescent="0.3">
      <c r="B46" s="47" t="s">
        <v>17</v>
      </c>
      <c r="C46" s="47"/>
      <c r="D46" s="47"/>
      <c r="E46" s="28">
        <f>E16+E20+E22+E25+E27+E29+E40+E43+E45</f>
        <v>199570.26</v>
      </c>
      <c r="F46" s="28">
        <f t="shared" ref="F46:M46" si="17">F16+F20+F22+F25+F27+F29+F40+F43+F45</f>
        <v>0</v>
      </c>
      <c r="G46" s="28">
        <f t="shared" si="17"/>
        <v>1384084.78</v>
      </c>
      <c r="H46" s="28">
        <f t="shared" si="17"/>
        <v>182981.28000000003</v>
      </c>
      <c r="I46" s="28">
        <f t="shared" si="17"/>
        <v>0</v>
      </c>
      <c r="J46" s="28">
        <f t="shared" si="17"/>
        <v>382551.54000000004</v>
      </c>
      <c r="K46" s="28">
        <f t="shared" si="17"/>
        <v>382551.54000000004</v>
      </c>
      <c r="L46" s="28">
        <f t="shared" si="17"/>
        <v>0</v>
      </c>
      <c r="M46" s="28">
        <f t="shared" si="17"/>
        <v>0</v>
      </c>
      <c r="N46" s="38" t="s">
        <v>8</v>
      </c>
    </row>
    <row r="47" spans="2:14" x14ac:dyDescent="0.3">
      <c r="B47" s="47" t="s">
        <v>6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2:14" ht="51" customHeight="1" x14ac:dyDescent="0.3">
      <c r="B48" s="2" t="s">
        <v>24</v>
      </c>
      <c r="C48" s="2" t="s">
        <v>25</v>
      </c>
      <c r="D48" s="5" t="s">
        <v>29</v>
      </c>
      <c r="E48" s="4">
        <v>0</v>
      </c>
      <c r="F48" s="4">
        <v>0</v>
      </c>
      <c r="G48" s="27">
        <v>316000</v>
      </c>
      <c r="H48" s="27">
        <v>58000</v>
      </c>
      <c r="I48" s="4">
        <v>0</v>
      </c>
      <c r="J48" s="27">
        <f>E48+H48</f>
        <v>58000</v>
      </c>
      <c r="K48" s="4">
        <v>58000</v>
      </c>
      <c r="L48" s="4">
        <v>0</v>
      </c>
      <c r="M48" s="4">
        <v>0</v>
      </c>
      <c r="N48" s="10" t="s">
        <v>8</v>
      </c>
    </row>
    <row r="49" spans="2:14" ht="57" customHeight="1" x14ac:dyDescent="0.3">
      <c r="B49" s="1">
        <v>400</v>
      </c>
      <c r="C49" s="1">
        <v>40095</v>
      </c>
      <c r="D49" s="3" t="s">
        <v>7</v>
      </c>
      <c r="E49" s="4">
        <v>0</v>
      </c>
      <c r="F49" s="4">
        <v>0</v>
      </c>
      <c r="G49" s="27">
        <v>10000</v>
      </c>
      <c r="H49" s="27">
        <v>5000</v>
      </c>
      <c r="I49" s="4">
        <v>0</v>
      </c>
      <c r="J49" s="27">
        <f t="shared" ref="J49:J54" si="18">E49+H49</f>
        <v>5000</v>
      </c>
      <c r="K49" s="4">
        <v>5000</v>
      </c>
      <c r="L49" s="4">
        <v>0</v>
      </c>
      <c r="M49" s="4">
        <v>0</v>
      </c>
      <c r="N49" s="10" t="s">
        <v>8</v>
      </c>
    </row>
    <row r="50" spans="2:14" ht="113.4" customHeight="1" x14ac:dyDescent="0.3">
      <c r="B50" s="16">
        <v>600</v>
      </c>
      <c r="C50" s="16">
        <v>60014</v>
      </c>
      <c r="D50" s="3" t="s">
        <v>66</v>
      </c>
      <c r="E50" s="4">
        <v>0</v>
      </c>
      <c r="F50" s="4">
        <v>0</v>
      </c>
      <c r="G50" s="27">
        <v>200000</v>
      </c>
      <c r="H50" s="27">
        <v>0</v>
      </c>
      <c r="I50" s="4">
        <v>0</v>
      </c>
      <c r="J50" s="27">
        <f t="shared" si="18"/>
        <v>0</v>
      </c>
      <c r="K50" s="4">
        <v>0</v>
      </c>
      <c r="L50" s="4">
        <v>0</v>
      </c>
      <c r="M50" s="4">
        <v>0</v>
      </c>
      <c r="N50" s="10" t="s">
        <v>8</v>
      </c>
    </row>
    <row r="51" spans="2:14" ht="105.6" x14ac:dyDescent="0.3">
      <c r="B51" s="1">
        <v>600</v>
      </c>
      <c r="C51" s="1">
        <v>60014</v>
      </c>
      <c r="D51" s="3" t="s">
        <v>67</v>
      </c>
      <c r="E51" s="4">
        <v>0</v>
      </c>
      <c r="F51" s="4">
        <v>0</v>
      </c>
      <c r="G51" s="27">
        <v>30000</v>
      </c>
      <c r="H51" s="27">
        <v>0</v>
      </c>
      <c r="I51" s="4">
        <v>0</v>
      </c>
      <c r="J51" s="27">
        <f t="shared" si="18"/>
        <v>0</v>
      </c>
      <c r="K51" s="4">
        <v>0</v>
      </c>
      <c r="L51" s="4">
        <v>0</v>
      </c>
      <c r="M51" s="4">
        <v>0</v>
      </c>
      <c r="N51" s="10" t="s">
        <v>8</v>
      </c>
    </row>
    <row r="52" spans="2:14" ht="94.8" customHeight="1" x14ac:dyDescent="0.3">
      <c r="B52" s="19">
        <v>900</v>
      </c>
      <c r="C52" s="19">
        <v>90001</v>
      </c>
      <c r="D52" s="3" t="s">
        <v>30</v>
      </c>
      <c r="E52" s="4">
        <v>0</v>
      </c>
      <c r="F52" s="4">
        <v>0</v>
      </c>
      <c r="G52" s="27">
        <v>63000</v>
      </c>
      <c r="H52" s="27">
        <v>37359.980000000003</v>
      </c>
      <c r="I52" s="4">
        <v>0</v>
      </c>
      <c r="J52" s="27">
        <f t="shared" si="18"/>
        <v>37359.980000000003</v>
      </c>
      <c r="K52" s="4">
        <v>37359.980000000003</v>
      </c>
      <c r="L52" s="4">
        <v>0</v>
      </c>
      <c r="M52" s="4">
        <v>0</v>
      </c>
      <c r="N52" s="10" t="s">
        <v>8</v>
      </c>
    </row>
    <row r="53" spans="2:14" ht="99.6" customHeight="1" x14ac:dyDescent="0.3">
      <c r="B53" s="6">
        <v>900</v>
      </c>
      <c r="C53" s="6">
        <v>90005</v>
      </c>
      <c r="D53" s="7" t="s">
        <v>31</v>
      </c>
      <c r="E53" s="4">
        <v>0</v>
      </c>
      <c r="F53" s="4">
        <v>0</v>
      </c>
      <c r="G53" s="27">
        <v>56500</v>
      </c>
      <c r="H53" s="27">
        <v>12999.87</v>
      </c>
      <c r="I53" s="4">
        <v>0</v>
      </c>
      <c r="J53" s="27">
        <f t="shared" si="18"/>
        <v>12999.87</v>
      </c>
      <c r="K53" s="9">
        <v>12999.87</v>
      </c>
      <c r="L53" s="4">
        <v>0</v>
      </c>
      <c r="M53" s="4">
        <v>0</v>
      </c>
      <c r="N53" s="10" t="s">
        <v>8</v>
      </c>
    </row>
    <row r="54" spans="2:14" ht="69.599999999999994" customHeight="1" x14ac:dyDescent="0.3">
      <c r="B54" s="6">
        <v>900</v>
      </c>
      <c r="C54" s="6">
        <v>90026</v>
      </c>
      <c r="D54" s="7" t="s">
        <v>38</v>
      </c>
      <c r="E54" s="4">
        <v>0</v>
      </c>
      <c r="F54" s="4">
        <v>0</v>
      </c>
      <c r="G54" s="27">
        <v>10000</v>
      </c>
      <c r="H54" s="27">
        <v>3249.65</v>
      </c>
      <c r="I54" s="4">
        <v>0</v>
      </c>
      <c r="J54" s="27">
        <f t="shared" si="18"/>
        <v>3249.65</v>
      </c>
      <c r="K54" s="9">
        <v>3249.65</v>
      </c>
      <c r="L54" s="4">
        <v>0</v>
      </c>
      <c r="M54" s="4">
        <v>0</v>
      </c>
      <c r="N54" s="10" t="s">
        <v>8</v>
      </c>
    </row>
    <row r="55" spans="2:14" x14ac:dyDescent="0.3">
      <c r="B55" s="50" t="s">
        <v>15</v>
      </c>
      <c r="C55" s="50"/>
      <c r="D55" s="50"/>
      <c r="E55" s="28">
        <f>SUM(E48:E54)</f>
        <v>0</v>
      </c>
      <c r="F55" s="28">
        <f t="shared" ref="F55:M55" si="19">SUM(F48:F54)</f>
        <v>0</v>
      </c>
      <c r="G55" s="28">
        <f t="shared" si="19"/>
        <v>685500</v>
      </c>
      <c r="H55" s="28">
        <f t="shared" si="19"/>
        <v>116609.5</v>
      </c>
      <c r="I55" s="28">
        <f t="shared" si="19"/>
        <v>0</v>
      </c>
      <c r="J55" s="28">
        <f t="shared" si="19"/>
        <v>116609.5</v>
      </c>
      <c r="K55" s="28">
        <f t="shared" si="19"/>
        <v>116609.5</v>
      </c>
      <c r="L55" s="28">
        <f t="shared" si="19"/>
        <v>0</v>
      </c>
      <c r="M55" s="28">
        <f t="shared" si="19"/>
        <v>0</v>
      </c>
      <c r="N55" s="38" t="s">
        <v>8</v>
      </c>
    </row>
    <row r="56" spans="2:14" x14ac:dyDescent="0.3">
      <c r="B56" s="51" t="s">
        <v>9</v>
      </c>
      <c r="C56" s="51"/>
      <c r="D56" s="51"/>
      <c r="E56" s="28">
        <f t="shared" ref="E56:M56" si="20">E46+E55</f>
        <v>199570.26</v>
      </c>
      <c r="F56" s="28">
        <f t="shared" si="20"/>
        <v>0</v>
      </c>
      <c r="G56" s="28">
        <f t="shared" si="20"/>
        <v>2069584.78</v>
      </c>
      <c r="H56" s="28">
        <f t="shared" si="20"/>
        <v>299590.78000000003</v>
      </c>
      <c r="I56" s="28">
        <f t="shared" si="20"/>
        <v>0</v>
      </c>
      <c r="J56" s="28">
        <f t="shared" si="20"/>
        <v>499161.04000000004</v>
      </c>
      <c r="K56" s="28">
        <f t="shared" si="20"/>
        <v>499161.04000000004</v>
      </c>
      <c r="L56" s="28">
        <f t="shared" si="20"/>
        <v>0</v>
      </c>
      <c r="M56" s="28">
        <f t="shared" si="20"/>
        <v>0</v>
      </c>
      <c r="N56" s="38" t="s">
        <v>8</v>
      </c>
    </row>
    <row r="57" spans="2:14" x14ac:dyDescent="0.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x14ac:dyDescent="0.3">
      <c r="B58" s="44" t="s">
        <v>44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14" x14ac:dyDescent="0.3">
      <c r="B59" s="12"/>
      <c r="C59" s="12"/>
      <c r="D59" s="12"/>
      <c r="E59" s="12"/>
      <c r="F59" s="12"/>
      <c r="G59" s="12"/>
      <c r="H59" s="12"/>
      <c r="I59" s="12"/>
      <c r="J59" s="17"/>
      <c r="K59" s="17"/>
      <c r="L59" s="17"/>
      <c r="M59" s="12"/>
      <c r="N59" s="12"/>
    </row>
    <row r="60" spans="2:14" x14ac:dyDescent="0.3">
      <c r="G60" s="13"/>
      <c r="H60" s="13"/>
      <c r="I60" s="13"/>
      <c r="J60" s="13"/>
      <c r="K60" s="13"/>
    </row>
    <row r="61" spans="2:14" x14ac:dyDescent="0.3">
      <c r="K61" s="13"/>
    </row>
    <row r="62" spans="2:14" x14ac:dyDescent="0.3">
      <c r="G62" s="13"/>
      <c r="H62" s="13"/>
    </row>
    <row r="63" spans="2:14" x14ac:dyDescent="0.3">
      <c r="G63" s="13"/>
    </row>
    <row r="64" spans="2:14" x14ac:dyDescent="0.3">
      <c r="G64" s="13"/>
    </row>
    <row r="65" spans="7:7" ht="10.8" customHeight="1" x14ac:dyDescent="0.3">
      <c r="G65" s="13"/>
    </row>
    <row r="66" spans="7:7" hidden="1" x14ac:dyDescent="0.3">
      <c r="G66" s="13"/>
    </row>
    <row r="67" spans="7:7" hidden="1" x14ac:dyDescent="0.3">
      <c r="G67" s="13"/>
    </row>
    <row r="68" spans="7:7" x14ac:dyDescent="0.3">
      <c r="G68" s="13"/>
    </row>
    <row r="69" spans="7:7" x14ac:dyDescent="0.3">
      <c r="G69" s="13"/>
    </row>
    <row r="70" spans="7:7" x14ac:dyDescent="0.3">
      <c r="G70" s="13"/>
    </row>
  </sheetData>
  <mergeCells count="17">
    <mergeCell ref="L2:N2"/>
    <mergeCell ref="B58:N58"/>
    <mergeCell ref="C4:L5"/>
    <mergeCell ref="B9:N9"/>
    <mergeCell ref="B16:D16"/>
    <mergeCell ref="B20:D20"/>
    <mergeCell ref="B25:D25"/>
    <mergeCell ref="B29:D29"/>
    <mergeCell ref="B55:D55"/>
    <mergeCell ref="B56:D56"/>
    <mergeCell ref="B40:D40"/>
    <mergeCell ref="B43:D43"/>
    <mergeCell ref="B46:D46"/>
    <mergeCell ref="B47:N47"/>
    <mergeCell ref="B45:D45"/>
    <mergeCell ref="B22:D22"/>
    <mergeCell ref="B27:D27"/>
  </mergeCells>
  <pageMargins left="1" right="1" top="1" bottom="1" header="0.5" footer="0.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2020-08-24T11:38:20Z</dcterms:modified>
</cp:coreProperties>
</file>