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CF800C2-732F-4C18-BB22-6E2D471B78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Print_Titles" localSheetId="0">Arkusz1!$7:$8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3" i="1" l="1"/>
  <c r="G112" i="1"/>
  <c r="G120" i="1"/>
  <c r="F99" i="1"/>
  <c r="E99" i="1"/>
  <c r="G109" i="1"/>
  <c r="G108" i="1"/>
  <c r="G101" i="1"/>
  <c r="G93" i="1"/>
  <c r="G87" i="1"/>
  <c r="G40" i="1"/>
  <c r="F79" i="1" l="1"/>
  <c r="F110" i="1" l="1"/>
  <c r="E110" i="1"/>
  <c r="F115" i="1"/>
  <c r="E115" i="1"/>
  <c r="G119" i="1"/>
  <c r="G121" i="1"/>
  <c r="G116" i="1"/>
  <c r="G114" i="1"/>
  <c r="G102" i="1"/>
  <c r="G97" i="1"/>
  <c r="G89" i="1"/>
  <c r="G88" i="1"/>
  <c r="G64" i="1"/>
  <c r="G41" i="1"/>
  <c r="G42" i="1"/>
  <c r="G45" i="1"/>
  <c r="G46" i="1"/>
  <c r="G47" i="1"/>
  <c r="G48" i="1"/>
  <c r="G49" i="1"/>
  <c r="G51" i="1"/>
  <c r="G52" i="1"/>
  <c r="G53" i="1"/>
  <c r="G54" i="1"/>
  <c r="G55" i="1"/>
  <c r="G56" i="1"/>
  <c r="G57" i="1"/>
  <c r="G58" i="1"/>
  <c r="G59" i="1"/>
  <c r="G62" i="1"/>
  <c r="G65" i="1"/>
  <c r="G66" i="1"/>
  <c r="G67" i="1"/>
  <c r="G69" i="1"/>
  <c r="G70" i="1"/>
  <c r="G71" i="1"/>
  <c r="G72" i="1"/>
  <c r="G74" i="1"/>
  <c r="G75" i="1"/>
  <c r="G76" i="1"/>
  <c r="G77" i="1"/>
  <c r="G78" i="1"/>
  <c r="G32" i="1"/>
  <c r="G33" i="1"/>
  <c r="G34" i="1"/>
  <c r="G35" i="1"/>
  <c r="G36" i="1"/>
  <c r="G37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E79" i="1" l="1"/>
  <c r="G80" i="1"/>
  <c r="G81" i="1"/>
  <c r="G82" i="1"/>
  <c r="G100" i="1"/>
  <c r="G103" i="1"/>
  <c r="G104" i="1"/>
  <c r="G105" i="1"/>
  <c r="F83" i="1" l="1"/>
  <c r="E83" i="1"/>
  <c r="G98" i="1"/>
  <c r="G96" i="1"/>
  <c r="G95" i="1"/>
  <c r="G94" i="1"/>
  <c r="G84" i="1"/>
  <c r="G85" i="1"/>
  <c r="G86" i="1"/>
  <c r="G90" i="1"/>
  <c r="G91" i="1"/>
  <c r="F38" i="1"/>
  <c r="E38" i="1"/>
  <c r="F11" i="1"/>
  <c r="E11" i="1"/>
  <c r="F30" i="1"/>
  <c r="E30" i="1"/>
  <c r="G12" i="1"/>
  <c r="G31" i="1"/>
  <c r="G79" i="1"/>
  <c r="G92" i="1"/>
  <c r="G99" i="1"/>
  <c r="G106" i="1"/>
  <c r="G107" i="1"/>
  <c r="G110" i="1"/>
  <c r="G111" i="1"/>
  <c r="G115" i="1"/>
  <c r="G117" i="1"/>
  <c r="G118" i="1"/>
  <c r="G83" i="1" l="1"/>
  <c r="E10" i="1"/>
  <c r="E9" i="1" s="1"/>
  <c r="G38" i="1"/>
  <c r="G30" i="1"/>
  <c r="F10" i="1"/>
  <c r="F9" i="1" s="1"/>
  <c r="G11" i="1"/>
  <c r="G9" i="1" l="1"/>
  <c r="G10" i="1"/>
</calcChain>
</file>

<file path=xl/sharedStrings.xml><?xml version="1.0" encoding="utf-8"?>
<sst xmlns="http://schemas.openxmlformats.org/spreadsheetml/2006/main" count="339" uniqueCount="190">
  <si>
    <t>§</t>
  </si>
  <si>
    <t>Wyszczególnienie</t>
  </si>
  <si>
    <t>Plan po zmianach</t>
  </si>
  <si>
    <t>Wskaźnik realizacji</t>
  </si>
  <si>
    <t>Dz.</t>
  </si>
  <si>
    <t>DOCHODY OGÓŁEM (A+B+C+D+E+F)</t>
  </si>
  <si>
    <t>1. Podatki i opłaty</t>
  </si>
  <si>
    <t>udziały we wpływach z podatku dochodowego od osób fizycznych</t>
  </si>
  <si>
    <t>756</t>
  </si>
  <si>
    <t>001</t>
  </si>
  <si>
    <t xml:space="preserve">udziały we wpływach z podatku dochodowego od osób prawnych i jednostek organizacyjnych </t>
  </si>
  <si>
    <t>002</t>
  </si>
  <si>
    <t>podatek od nieruchomości</t>
  </si>
  <si>
    <t>032</t>
  </si>
  <si>
    <t>031</t>
  </si>
  <si>
    <t>podatek rolny</t>
  </si>
  <si>
    <t>033</t>
  </si>
  <si>
    <t>podatek leśny</t>
  </si>
  <si>
    <t>034</t>
  </si>
  <si>
    <t>podatek od śr. transportowych</t>
  </si>
  <si>
    <t>035</t>
  </si>
  <si>
    <t>wpływy z podatku od działalności gospodarczej</t>
  </si>
  <si>
    <t>036</t>
  </si>
  <si>
    <t>podatek od spadków i darowizn</t>
  </si>
  <si>
    <t>037</t>
  </si>
  <si>
    <t>opłata od posiadania psów</t>
  </si>
  <si>
    <t>Wpływy z opłaty produktowej</t>
  </si>
  <si>
    <t>040</t>
  </si>
  <si>
    <t>041</t>
  </si>
  <si>
    <t>wpływy z opłaty skarbowej</t>
  </si>
  <si>
    <t>043</t>
  </si>
  <si>
    <t>wpływy z opłaty targowej</t>
  </si>
  <si>
    <t>044</t>
  </si>
  <si>
    <t>046</t>
  </si>
  <si>
    <t>wpływy z opłaty eksploatacyjnej</t>
  </si>
  <si>
    <t>wpływy z opłat za zezwolenie na sprzedaż alkoholu</t>
  </si>
  <si>
    <t>048</t>
  </si>
  <si>
    <t>podatek od czynności cywilnoprawnych</t>
  </si>
  <si>
    <t>050</t>
  </si>
  <si>
    <t>wpływy z opłat za gospdarowanie odpadami</t>
  </si>
  <si>
    <t>900</t>
  </si>
  <si>
    <t>049</t>
  </si>
  <si>
    <t>2. Dochody z majątku gminy</t>
  </si>
  <si>
    <t>010</t>
  </si>
  <si>
    <t>075</t>
  </si>
  <si>
    <t>700</t>
  </si>
  <si>
    <t>801</t>
  </si>
  <si>
    <t>047</t>
  </si>
  <si>
    <t>dzierżawa, najem</t>
  </si>
  <si>
    <t>055</t>
  </si>
  <si>
    <t>wieczystego użytkowanie</t>
  </si>
  <si>
    <t>przekształcenie prawa wieczystego użytkowania</t>
  </si>
  <si>
    <t>076</t>
  </si>
  <si>
    <t>077</t>
  </si>
  <si>
    <t>sprzadaż mienia</t>
  </si>
  <si>
    <t>użytkowanie, służebność</t>
  </si>
  <si>
    <t>dzierżawy, najem</t>
  </si>
  <si>
    <t>Załącznik Nr 2</t>
  </si>
  <si>
    <t>3. Pozostałe dochody</t>
  </si>
  <si>
    <t>A. DOCHODY WŁASNE (1+2+3)</t>
  </si>
  <si>
    <t>zajęcie pasa drogowego</t>
  </si>
  <si>
    <t>600</t>
  </si>
  <si>
    <t>069</t>
  </si>
  <si>
    <t>opłata parkingowa</t>
  </si>
  <si>
    <t>wpływy z różnych opłat (ochrona środowiska)</t>
  </si>
  <si>
    <t>097</t>
  </si>
  <si>
    <t>x</t>
  </si>
  <si>
    <t>dochody z mandatów, grzywien</t>
  </si>
  <si>
    <t>754</t>
  </si>
  <si>
    <t>057</t>
  </si>
  <si>
    <t>061</t>
  </si>
  <si>
    <t>wpływy z opłat za wydawanie duplikatów świadectw</t>
  </si>
  <si>
    <t>wpływy z tytułu kosztów egekucyjnych, upomnień</t>
  </si>
  <si>
    <t>064</t>
  </si>
  <si>
    <t>758</t>
  </si>
  <si>
    <t>750</t>
  </si>
  <si>
    <t>083</t>
  </si>
  <si>
    <t>wpływy z usług</t>
  </si>
  <si>
    <t>wpływy za posiłki - stołówka szkolna</t>
  </si>
  <si>
    <t>852</t>
  </si>
  <si>
    <t>Domy pomocy społecznej</t>
  </si>
  <si>
    <t>usługi opiekuńcze</t>
  </si>
  <si>
    <t>091</t>
  </si>
  <si>
    <t>odsetki od nieterminowych płatności podatków i opłat</t>
  </si>
  <si>
    <t>092</t>
  </si>
  <si>
    <t xml:space="preserve">odsetki od nieterminowych płatności </t>
  </si>
  <si>
    <t>855</t>
  </si>
  <si>
    <t>094</t>
  </si>
  <si>
    <t>zwroty, rozliczenia z lat ubiegłych</t>
  </si>
  <si>
    <t>095</t>
  </si>
  <si>
    <t>wpływy z tytułu kar i odszkodowań wynikających z umów</t>
  </si>
  <si>
    <t>854</t>
  </si>
  <si>
    <t xml:space="preserve">zwrot z PUP kosztów zatrudnienia pracowników interwencyjnych </t>
  </si>
  <si>
    <t>różne dochody</t>
  </si>
  <si>
    <t>zwrot z PUP kosztów zatrudnienia pracowników interwencyjnych</t>
  </si>
  <si>
    <t>B. SUBWENCJA OGÓLNA</t>
  </si>
  <si>
    <t>C. DOTACJE CELOWE NA ZADANIA ZLECONE</t>
  </si>
  <si>
    <t>D. DOTACJE CELOWE NA ZADANIA WŁASNE</t>
  </si>
  <si>
    <t>E. DOTACJE CELOWE NA PODSTAWIE POROZUMIEŃ POMIĘDZY J.S.T.</t>
  </si>
  <si>
    <t>01095</t>
  </si>
  <si>
    <t>zwrot akcyzy zawartej w cenie oleju napędowego</t>
  </si>
  <si>
    <t>75011</t>
  </si>
  <si>
    <t>Urzędy Wojewódzkie</t>
  </si>
  <si>
    <t>751</t>
  </si>
  <si>
    <t>75101</t>
  </si>
  <si>
    <t>aktualizacja rejestru wyborców</t>
  </si>
  <si>
    <t>80153</t>
  </si>
  <si>
    <t>85203</t>
  </si>
  <si>
    <t>Ośrodki wsparcia - ŚDS Reszel</t>
  </si>
  <si>
    <t>85213</t>
  </si>
  <si>
    <t>składki na ubezpieczenie zdrowotne opłacane za osoby pobierające niektóre świadczenia z pomocy społecznej, niektóre świadczenia rodzinne oraz za osoby uczestniczące w zajęciach w centrum integracji społecznej</t>
  </si>
  <si>
    <t>85215</t>
  </si>
  <si>
    <t>85219</t>
  </si>
  <si>
    <t>ośrodki pomocy społecznej</t>
  </si>
  <si>
    <t>85502</t>
  </si>
  <si>
    <t>85501</t>
  </si>
  <si>
    <t xml:space="preserve">świadczenie wychowawcze </t>
  </si>
  <si>
    <t>świadczenia rodzinne, świadczenie z funduszu alimentacyjnego oraz składki na ubezpieczenia emerytalne i rentowe z ubezpieczenia społecznego</t>
  </si>
  <si>
    <t>85503</t>
  </si>
  <si>
    <t>Karta Dużej Rodziny</t>
  </si>
  <si>
    <t>85504</t>
  </si>
  <si>
    <t>Wspieranie rodziny</t>
  </si>
  <si>
    <t>80104</t>
  </si>
  <si>
    <t>dotacja – przedszkola</t>
  </si>
  <si>
    <t>85214</t>
  </si>
  <si>
    <t>85216</t>
  </si>
  <si>
    <t>zasiłki stałe</t>
  </si>
  <si>
    <t>85230</t>
  </si>
  <si>
    <t>pomoc w zakresie dożywiania</t>
  </si>
  <si>
    <t>85415</t>
  </si>
  <si>
    <t>Zasiłki okresowe, celowe i pomoc     w naturze oraz składki na ubezpieczenia emerytalne i rentowe</t>
  </si>
  <si>
    <t>80195</t>
  </si>
  <si>
    <t>75809</t>
  </si>
  <si>
    <t>Starostwo Powiatowe Kętrzyn (utrzymanie dróg powiatowych)</t>
  </si>
  <si>
    <t>60014</t>
  </si>
  <si>
    <t>236</t>
  </si>
  <si>
    <t xml:space="preserve">dochody gminy związane z realizacją zadań zleconych </t>
  </si>
  <si>
    <t>268</t>
  </si>
  <si>
    <t>rekompensaty utraconych dochodów w podatkach i opłatach</t>
  </si>
  <si>
    <t>75801</t>
  </si>
  <si>
    <t>część oświatowa</t>
  </si>
  <si>
    <t>75807</t>
  </si>
  <si>
    <t xml:space="preserve">część wyrównawcza </t>
  </si>
  <si>
    <t>75831</t>
  </si>
  <si>
    <t xml:space="preserve">część równoważąca </t>
  </si>
  <si>
    <t>299</t>
  </si>
  <si>
    <t>zwrot niewykorzystanych środków z wydatków niewygasających</t>
  </si>
  <si>
    <t>668</t>
  </si>
  <si>
    <t>70095</t>
  </si>
  <si>
    <t>75023</t>
  </si>
  <si>
    <t>projekt pn. "Prace remontowo-konserwacyjne budynku MOK na cele aktywizacji społeczno-zawodowej" realizowany w ramach Regionalnego Programu Operacyjnego Województwa Warmińsko-Mazurskiego na lata 2014-2020, Oś Priorytetowa 8. Obszary wymagające rewitalizacji, działanie 8.1. Rewitalizacja obszarów miejskich</t>
  </si>
  <si>
    <t>projekt pn. "Rozwój przestrzeni publicznej poprzez przywrócenie funkcji integracyjnych i rekreacyjnych Parku Miejskiego i jego otoczenia wraz z poprawą funkcjonalności komunikacyjnej w obrębie parku" realizowany w ramach Regionalnego Programu Operacyjnego Województwa Warmińsko-Mazurskiego na lata 2014-2020, Oś Priorytetowa 8. Obszary wymagające rewitalizacji, działanie 8.1. Rewitalizacja obszarów miejskich</t>
  </si>
  <si>
    <t>opłata retencyjna</t>
  </si>
  <si>
    <t>projekt pn. "Wdrożenie e-usług w Gminie Reszel" realizowany w ramach Regionalnego Programu Operacyjnego Województwa Warmińsko-Mazurskiego na lata 2014-2020, Działanie 3.1 Cyfrowa dostępność informacji sektora pubicznego oraz wysoka jakość e-usług publicznych</t>
  </si>
  <si>
    <t>PLAN I WYKONANIE DOCHODÓW W PODZIALE ANALITYCZNYM</t>
  </si>
  <si>
    <t>opłaty</t>
  </si>
  <si>
    <t>kara za nieterminowe złożenie sprawozdania przez przedsiębiorcę z gospodarki odpadami</t>
  </si>
  <si>
    <t>opłata za udzielenie ślubu poza urzędem</t>
  </si>
  <si>
    <t xml:space="preserve">wpływy z różnych opłat </t>
  </si>
  <si>
    <t>75109</t>
  </si>
  <si>
    <t>75113</t>
  </si>
  <si>
    <t>wybory do rad gmin, rad powiatów i sejmików województw, wybory wójtów, burmistrzów i prezydentów miast oraz referenda gminne, powiatowe i wojewódzkie</t>
  </si>
  <si>
    <t>wybory do Parlamentu Europejskiego</t>
  </si>
  <si>
    <t>bezpłatne podręczniki, materiały edukacyjne lub materiałów ćwiczeniowych dla uczniów</t>
  </si>
  <si>
    <t>dodatki mieszkaniowe i energetyczne</t>
  </si>
  <si>
    <t>85513</t>
  </si>
  <si>
    <t>składki na ubezpieczenie zdrowotne opłacane za osoby pobierające niektóre świadczenia rodzinne oraz za osoby pobierające zasiłki dla opiekunów</t>
  </si>
  <si>
    <t>80149</t>
  </si>
  <si>
    <t xml:space="preserve">dotacja – przedszkola z zastosowaniem specjalnej organizacji nauki i metod pracy </t>
  </si>
  <si>
    <t>„Wszechstronny rozwój przedszkolaka szansą na sukces” realizowanego w ramach Regionalnego Programu Operacyjnego Województwa Warmińsko-Mazurskiego na lata 2014-2020, Priorytet: RPWM.02.00.00 Kadry dla gospodarki, Działanie: RPWM.02.01.00 Zapewnienie równego dostępu do wysokiej jakości edukacji przedszkolnej</t>
  </si>
  <si>
    <t>F. DOTACJE CELOWE NA ZADANIA WSPÓŁFINASNOWANE ZE ŚRODKÓW UE I BP</t>
  </si>
  <si>
    <t>dotacja celowa za dzieci z innej gminy uczęszcające do przedszkola  w Reszlu</t>
  </si>
  <si>
    <t>60016</t>
  </si>
  <si>
    <t>Przebudowa drogi gminnej Nr 124018N w msc. Leginy, dz.nr 8-336 obręb Leginy. Zadanie realizowane z udziałem środków Europejskiego Funduszu Rolnego na rzecz Rozwoju Obszarów Wiejskich w ramach Programu Rozwoju Obszarów Wiejskich na lata 2014 - 2020</t>
  </si>
  <si>
    <t>na dzień 31 grudnia 2019 roku</t>
  </si>
  <si>
    <t>Wykonanie na 31.12.2019 r. </t>
  </si>
  <si>
    <t>różne dochody, w tym zwroty z PUP</t>
  </si>
  <si>
    <t>75108</t>
  </si>
  <si>
    <t>wybory do Sejmu i Senatu</t>
  </si>
  <si>
    <t>75814</t>
  </si>
  <si>
    <t>zwrot części poniesionych wydatków w ramach funduszu sołeckiego</t>
  </si>
  <si>
    <t xml:space="preserve">pomoc materialna dla uczniów         </t>
  </si>
  <si>
    <t>wspieranie rodziny</t>
  </si>
  <si>
    <t>„Akademia Kompetencji Cyfrowych w Gminie Reszel realizowanego w ramach Program Operacyjny Polska Cyfrowa na lata 2014-2020, Oś Priorytetowa nr III: Cyfrowe Kompetencje społeczeństwa, Działanie 3.1: Działania szkoleniowe na rzecz rozwoju kompetencji cyfrowych  dotycząca realizacji projektu grantowego pn. "Akademia kompetencji cyfrowych dla mieszkańców województw pomorskiego, warmińsko-mazurskiego, podlaskiego"</t>
  </si>
  <si>
    <t>75412</t>
  </si>
  <si>
    <t xml:space="preserve">dotacja - wyposażenie OSP </t>
  </si>
  <si>
    <t>853</t>
  </si>
  <si>
    <t>85395</t>
  </si>
  <si>
    <t>wsparcie finansowe ze środków PFRON na realizację zadania "Likwidacja Barier komunikacyjnych uczestników Środowiskowego Domu Samopomocy w Reszlu poprzez zakup autobusu dostosowanego do przewozu osób niepełnosprawnych"</t>
  </si>
  <si>
    <t>Reszel, dnia 24 marca 2020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</si>
</sst>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i/>
      <sz val="7"/>
      <color theme="1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23"/>
  <sheetViews>
    <sheetView tabSelected="1" topLeftCell="A120" workbookViewId="0">
      <selection activeCell="I121" sqref="I121"/>
    </sheetView>
  </sheetViews>
  <sheetFormatPr defaultRowHeight="14.4" x14ac:dyDescent="0.3"/>
  <cols>
    <col min="1" max="1" width="2.6640625" customWidth="1"/>
    <col min="2" max="2" width="4.88671875" customWidth="1"/>
    <col min="3" max="3" width="7.88671875" customWidth="1"/>
    <col min="4" max="4" width="29.5546875" customWidth="1"/>
    <col min="5" max="5" width="18.109375" customWidth="1"/>
    <col min="6" max="6" width="14.5546875" customWidth="1"/>
    <col min="7" max="7" width="9.33203125" customWidth="1"/>
    <col min="10" max="10" width="17.21875" customWidth="1"/>
    <col min="11" max="11" width="14.33203125" customWidth="1"/>
  </cols>
  <sheetData>
    <row r="2" spans="1:22" x14ac:dyDescent="0.3">
      <c r="F2" s="46" t="s">
        <v>57</v>
      </c>
      <c r="G2" s="46"/>
    </row>
    <row r="4" spans="1:22" x14ac:dyDescent="0.3">
      <c r="B4" s="47" t="s">
        <v>154</v>
      </c>
      <c r="C4" s="47"/>
      <c r="D4" s="47"/>
      <c r="E4" s="47"/>
      <c r="F4" s="47"/>
      <c r="G4" s="47"/>
      <c r="H4" s="7"/>
      <c r="I4" s="7"/>
      <c r="J4" s="7"/>
      <c r="K4" s="7"/>
      <c r="L4" s="7"/>
      <c r="M4" s="7"/>
      <c r="N4" s="7"/>
      <c r="O4" s="7"/>
    </row>
    <row r="5" spans="1:22" x14ac:dyDescent="0.3">
      <c r="B5" s="47" t="s">
        <v>174</v>
      </c>
      <c r="C5" s="47"/>
      <c r="D5" s="47"/>
      <c r="E5" s="47"/>
      <c r="F5" s="47"/>
      <c r="G5" s="47"/>
      <c r="H5" s="7"/>
      <c r="I5" s="7"/>
      <c r="J5" s="7"/>
      <c r="K5" s="7"/>
      <c r="L5" s="7"/>
      <c r="M5" s="7"/>
      <c r="N5" s="7"/>
      <c r="O5" s="7"/>
    </row>
    <row r="6" spans="1:2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4" x14ac:dyDescent="0.3">
      <c r="A7" s="1"/>
      <c r="B7" s="31" t="s">
        <v>4</v>
      </c>
      <c r="C7" s="31" t="s">
        <v>0</v>
      </c>
      <c r="D7" s="31" t="s">
        <v>1</v>
      </c>
      <c r="E7" s="31" t="s">
        <v>2</v>
      </c>
      <c r="F7" s="32" t="s">
        <v>175</v>
      </c>
      <c r="G7" s="32" t="s">
        <v>3</v>
      </c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</row>
    <row r="8" spans="1:22" ht="12.75" customHeight="1" x14ac:dyDescent="0.3">
      <c r="A8" s="1"/>
      <c r="B8" s="33">
        <v>1</v>
      </c>
      <c r="C8" s="33">
        <v>2</v>
      </c>
      <c r="D8" s="33">
        <v>3</v>
      </c>
      <c r="E8" s="33">
        <v>4</v>
      </c>
      <c r="F8" s="33">
        <v>5</v>
      </c>
      <c r="G8" s="33">
        <v>6</v>
      </c>
      <c r="H8" s="2"/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</row>
    <row r="9" spans="1:22" x14ac:dyDescent="0.3">
      <c r="A9" s="1"/>
      <c r="B9" s="43" t="s">
        <v>5</v>
      </c>
      <c r="C9" s="44"/>
      <c r="D9" s="45"/>
      <c r="E9" s="34">
        <f>E10+E79+E83+E99+E110+E115</f>
        <v>42157805.299999997</v>
      </c>
      <c r="F9" s="34">
        <f>F10+F79+F83+F99+F110+F115</f>
        <v>44598745.219999991</v>
      </c>
      <c r="G9" s="35">
        <f>F9/E9*100</f>
        <v>105.79000709982405</v>
      </c>
      <c r="H9" s="2"/>
      <c r="I9" s="2"/>
      <c r="J9" s="2"/>
      <c r="K9" s="2"/>
      <c r="L9" s="2"/>
      <c r="M9" s="2"/>
      <c r="N9" s="2"/>
      <c r="O9" s="2"/>
      <c r="P9" s="1"/>
      <c r="Q9" s="1"/>
      <c r="R9" s="1"/>
      <c r="S9" s="1"/>
      <c r="T9" s="1"/>
      <c r="U9" s="1"/>
      <c r="V9" s="1"/>
    </row>
    <row r="10" spans="1:22" x14ac:dyDescent="0.3">
      <c r="A10" s="1"/>
      <c r="B10" s="43" t="s">
        <v>59</v>
      </c>
      <c r="C10" s="44"/>
      <c r="D10" s="45"/>
      <c r="E10" s="34">
        <f>E11+E30+E38</f>
        <v>13316811.15</v>
      </c>
      <c r="F10" s="34">
        <f>F11+F30+F38</f>
        <v>13858111.4</v>
      </c>
      <c r="G10" s="35">
        <f t="shared" ref="G10:G121" si="0">F10/E10*100</f>
        <v>104.06478881394965</v>
      </c>
      <c r="H10" s="2"/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</row>
    <row r="11" spans="1:22" x14ac:dyDescent="0.3">
      <c r="A11" s="1"/>
      <c r="B11" s="43" t="s">
        <v>6</v>
      </c>
      <c r="C11" s="44"/>
      <c r="D11" s="45"/>
      <c r="E11" s="34">
        <f>SUM(E12:E29)</f>
        <v>10363358</v>
      </c>
      <c r="F11" s="34">
        <f>SUM(F12:F29)</f>
        <v>10577607.800000001</v>
      </c>
      <c r="G11" s="35">
        <f t="shared" si="0"/>
        <v>102.06737816063097</v>
      </c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</row>
    <row r="12" spans="1:22" ht="24.6" x14ac:dyDescent="0.3">
      <c r="A12" s="1"/>
      <c r="B12" s="8" t="s">
        <v>8</v>
      </c>
      <c r="C12" s="8" t="s">
        <v>9</v>
      </c>
      <c r="D12" s="9" t="s">
        <v>7</v>
      </c>
      <c r="E12" s="10">
        <v>4389886</v>
      </c>
      <c r="F12" s="10">
        <v>4431387</v>
      </c>
      <c r="G12" s="14">
        <f t="shared" si="0"/>
        <v>100.94537762484038</v>
      </c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</row>
    <row r="13" spans="1:22" ht="36.6" x14ac:dyDescent="0.3">
      <c r="A13" s="1"/>
      <c r="B13" s="8" t="s">
        <v>8</v>
      </c>
      <c r="C13" s="8" t="s">
        <v>11</v>
      </c>
      <c r="D13" s="4" t="s">
        <v>10</v>
      </c>
      <c r="E13" s="10">
        <v>65000</v>
      </c>
      <c r="F13" s="10">
        <v>107689.2</v>
      </c>
      <c r="G13" s="14">
        <f t="shared" si="0"/>
        <v>165.67569230769232</v>
      </c>
      <c r="H13" s="2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</row>
    <row r="14" spans="1:22" x14ac:dyDescent="0.3">
      <c r="A14" s="1"/>
      <c r="B14" s="8" t="s">
        <v>8</v>
      </c>
      <c r="C14" s="8" t="s">
        <v>14</v>
      </c>
      <c r="D14" s="5" t="s">
        <v>12</v>
      </c>
      <c r="E14" s="10">
        <v>2933315</v>
      </c>
      <c r="F14" s="10">
        <v>2753197.92</v>
      </c>
      <c r="G14" s="14">
        <f t="shared" si="0"/>
        <v>93.859606622541392</v>
      </c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</row>
    <row r="15" spans="1:22" x14ac:dyDescent="0.3">
      <c r="A15" s="1"/>
      <c r="B15" s="8" t="s">
        <v>8</v>
      </c>
      <c r="C15" s="8" t="s">
        <v>13</v>
      </c>
      <c r="D15" s="2" t="s">
        <v>15</v>
      </c>
      <c r="E15" s="10">
        <v>1255464</v>
      </c>
      <c r="F15" s="10">
        <v>1427353.44</v>
      </c>
      <c r="G15" s="14">
        <f t="shared" si="0"/>
        <v>113.69130775553897</v>
      </c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</row>
    <row r="16" spans="1:22" x14ac:dyDescent="0.3">
      <c r="A16" s="1"/>
      <c r="B16" s="8" t="s">
        <v>8</v>
      </c>
      <c r="C16" s="8" t="s">
        <v>16</v>
      </c>
      <c r="D16" s="5" t="s">
        <v>17</v>
      </c>
      <c r="E16" s="10">
        <v>87903</v>
      </c>
      <c r="F16" s="10">
        <v>88543.97</v>
      </c>
      <c r="G16" s="14">
        <f t="shared" si="0"/>
        <v>100.72917875385367</v>
      </c>
      <c r="H16" s="2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</row>
    <row r="17" spans="1:22" x14ac:dyDescent="0.3">
      <c r="A17" s="1"/>
      <c r="B17" s="8" t="s">
        <v>8</v>
      </c>
      <c r="C17" s="8" t="s">
        <v>18</v>
      </c>
      <c r="D17" s="5" t="s">
        <v>19</v>
      </c>
      <c r="E17" s="10">
        <v>55376</v>
      </c>
      <c r="F17" s="10">
        <v>59847</v>
      </c>
      <c r="G17" s="14">
        <f t="shared" si="0"/>
        <v>108.07389482808436</v>
      </c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</row>
    <row r="18" spans="1:22" ht="27" x14ac:dyDescent="0.3">
      <c r="A18" s="1"/>
      <c r="B18" s="8" t="s">
        <v>8</v>
      </c>
      <c r="C18" s="8" t="s">
        <v>20</v>
      </c>
      <c r="D18" s="6" t="s">
        <v>21</v>
      </c>
      <c r="E18" s="10">
        <v>6000</v>
      </c>
      <c r="F18" s="10">
        <v>6430</v>
      </c>
      <c r="G18" s="14">
        <f t="shared" si="0"/>
        <v>107.16666666666667</v>
      </c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</row>
    <row r="19" spans="1:22" ht="30.75" customHeight="1" x14ac:dyDescent="0.3">
      <c r="A19" s="1"/>
      <c r="B19" s="8" t="s">
        <v>8</v>
      </c>
      <c r="C19" s="8" t="s">
        <v>22</v>
      </c>
      <c r="D19" s="12" t="s">
        <v>23</v>
      </c>
      <c r="E19" s="10">
        <v>33200</v>
      </c>
      <c r="F19" s="10">
        <v>42052</v>
      </c>
      <c r="G19" s="14">
        <f t="shared" si="0"/>
        <v>126.66265060240964</v>
      </c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</row>
    <row r="20" spans="1:22" x14ac:dyDescent="0.3">
      <c r="A20" s="1"/>
      <c r="B20" s="8" t="s">
        <v>8</v>
      </c>
      <c r="C20" s="8" t="s">
        <v>24</v>
      </c>
      <c r="D20" s="5" t="s">
        <v>25</v>
      </c>
      <c r="E20" s="10">
        <v>10040</v>
      </c>
      <c r="F20" s="10">
        <v>9249.4</v>
      </c>
      <c r="G20" s="14">
        <f t="shared" si="0"/>
        <v>92.125498007968119</v>
      </c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</row>
    <row r="21" spans="1:22" x14ac:dyDescent="0.3">
      <c r="A21" s="1"/>
      <c r="B21" s="8" t="s">
        <v>8</v>
      </c>
      <c r="C21" s="8" t="s">
        <v>28</v>
      </c>
      <c r="D21" s="2" t="s">
        <v>29</v>
      </c>
      <c r="E21" s="10">
        <v>34000</v>
      </c>
      <c r="F21" s="10">
        <v>39128.06</v>
      </c>
      <c r="G21" s="14">
        <f t="shared" si="0"/>
        <v>115.08252941176468</v>
      </c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</row>
    <row r="22" spans="1:22" x14ac:dyDescent="0.3">
      <c r="A22" s="1"/>
      <c r="B22" s="8" t="s">
        <v>8</v>
      </c>
      <c r="C22" s="8" t="s">
        <v>30</v>
      </c>
      <c r="D22" s="5" t="s">
        <v>31</v>
      </c>
      <c r="E22" s="10">
        <v>10000</v>
      </c>
      <c r="F22" s="10">
        <v>14501</v>
      </c>
      <c r="G22" s="14">
        <f t="shared" si="0"/>
        <v>145.01</v>
      </c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</row>
    <row r="23" spans="1:22" x14ac:dyDescent="0.3">
      <c r="A23" s="1"/>
      <c r="B23" s="8" t="s">
        <v>8</v>
      </c>
      <c r="C23" s="8" t="s">
        <v>32</v>
      </c>
      <c r="D23" s="5" t="s">
        <v>155</v>
      </c>
      <c r="E23" s="10">
        <v>1500</v>
      </c>
      <c r="F23" s="10">
        <v>0</v>
      </c>
      <c r="G23" s="14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1"/>
      <c r="B24" s="8" t="s">
        <v>8</v>
      </c>
      <c r="C24" s="8" t="s">
        <v>33</v>
      </c>
      <c r="D24" s="2" t="s">
        <v>34</v>
      </c>
      <c r="E24" s="10">
        <v>80000</v>
      </c>
      <c r="F24" s="10">
        <v>66152.600000000006</v>
      </c>
      <c r="G24" s="14">
        <f t="shared" si="0"/>
        <v>82.690750000000008</v>
      </c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</row>
    <row r="25" spans="1:22" ht="27" x14ac:dyDescent="0.3">
      <c r="A25" s="1"/>
      <c r="B25" s="8" t="s">
        <v>8</v>
      </c>
      <c r="C25" s="8" t="s">
        <v>36</v>
      </c>
      <c r="D25" s="6" t="s">
        <v>35</v>
      </c>
      <c r="E25" s="10">
        <v>135000</v>
      </c>
      <c r="F25" s="10">
        <v>140484.26</v>
      </c>
      <c r="G25" s="14">
        <f t="shared" si="0"/>
        <v>104.06241481481482</v>
      </c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</row>
    <row r="26" spans="1:22" ht="27" x14ac:dyDescent="0.3">
      <c r="A26" s="1"/>
      <c r="B26" s="8" t="s">
        <v>8</v>
      </c>
      <c r="C26" s="8" t="s">
        <v>38</v>
      </c>
      <c r="D26" s="3" t="s">
        <v>37</v>
      </c>
      <c r="E26" s="10">
        <v>155200</v>
      </c>
      <c r="F26" s="10">
        <v>223551.94</v>
      </c>
      <c r="G26" s="14">
        <f t="shared" si="0"/>
        <v>144.04119845360825</v>
      </c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</row>
    <row r="27" spans="1:22" x14ac:dyDescent="0.3">
      <c r="A27" s="1"/>
      <c r="B27" s="8" t="s">
        <v>40</v>
      </c>
      <c r="C27" s="8" t="s">
        <v>27</v>
      </c>
      <c r="D27" s="6" t="s">
        <v>26</v>
      </c>
      <c r="E27" s="10">
        <v>150</v>
      </c>
      <c r="F27" s="10">
        <v>117.64</v>
      </c>
      <c r="G27" s="14">
        <f t="shared" si="0"/>
        <v>78.426666666666662</v>
      </c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</row>
    <row r="28" spans="1:22" x14ac:dyDescent="0.3">
      <c r="A28" s="1"/>
      <c r="B28" s="8" t="s">
        <v>40</v>
      </c>
      <c r="C28" s="8" t="s">
        <v>41</v>
      </c>
      <c r="D28" s="6" t="s">
        <v>152</v>
      </c>
      <c r="E28" s="10">
        <v>0</v>
      </c>
      <c r="F28" s="10">
        <v>94.2</v>
      </c>
      <c r="G28" s="36" t="s">
        <v>66</v>
      </c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</row>
    <row r="29" spans="1:22" ht="27.75" customHeight="1" x14ac:dyDescent="0.3">
      <c r="A29" s="1"/>
      <c r="B29" s="8" t="s">
        <v>40</v>
      </c>
      <c r="C29" s="8" t="s">
        <v>41</v>
      </c>
      <c r="D29" s="13" t="s">
        <v>39</v>
      </c>
      <c r="E29" s="10">
        <v>1111324</v>
      </c>
      <c r="F29" s="10">
        <v>1167828.17</v>
      </c>
      <c r="G29" s="14">
        <f t="shared" si="0"/>
        <v>105.08440112874374</v>
      </c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</row>
    <row r="30" spans="1:22" x14ac:dyDescent="0.3">
      <c r="A30" s="1"/>
      <c r="B30" s="43" t="s">
        <v>42</v>
      </c>
      <c r="C30" s="44"/>
      <c r="D30" s="45"/>
      <c r="E30" s="34">
        <f>SUM(E31:E37)</f>
        <v>993387</v>
      </c>
      <c r="F30" s="34">
        <f>SUM(F31:F37)</f>
        <v>1521617.3099999998</v>
      </c>
      <c r="G30" s="35">
        <f t="shared" si="0"/>
        <v>153.17467512661227</v>
      </c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</row>
    <row r="31" spans="1:22" x14ac:dyDescent="0.3">
      <c r="A31" s="1"/>
      <c r="B31" s="8" t="s">
        <v>43</v>
      </c>
      <c r="C31" s="8" t="s">
        <v>44</v>
      </c>
      <c r="D31" s="2" t="s">
        <v>48</v>
      </c>
      <c r="E31" s="10">
        <v>5000</v>
      </c>
      <c r="F31" s="10">
        <v>10119.129999999999</v>
      </c>
      <c r="G31" s="14">
        <f t="shared" si="0"/>
        <v>202.38259999999997</v>
      </c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</row>
    <row r="32" spans="1:22" x14ac:dyDescent="0.3">
      <c r="A32" s="1"/>
      <c r="B32" s="8" t="s">
        <v>45</v>
      </c>
      <c r="C32" s="8" t="s">
        <v>47</v>
      </c>
      <c r="D32" s="5" t="s">
        <v>55</v>
      </c>
      <c r="E32" s="10">
        <v>3500</v>
      </c>
      <c r="F32" s="10">
        <v>11113.85</v>
      </c>
      <c r="G32" s="14">
        <f t="shared" si="0"/>
        <v>317.53857142857146</v>
      </c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</row>
    <row r="33" spans="1:22" x14ac:dyDescent="0.3">
      <c r="A33" s="1"/>
      <c r="B33" s="8" t="s">
        <v>45</v>
      </c>
      <c r="C33" s="8" t="s">
        <v>49</v>
      </c>
      <c r="D33" s="2" t="s">
        <v>50</v>
      </c>
      <c r="E33" s="10">
        <v>42000</v>
      </c>
      <c r="F33" s="10">
        <v>37480.839999999997</v>
      </c>
      <c r="G33" s="14">
        <f t="shared" si="0"/>
        <v>89.240095238095236</v>
      </c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</row>
    <row r="34" spans="1:22" x14ac:dyDescent="0.3">
      <c r="A34" s="1"/>
      <c r="B34" s="8" t="s">
        <v>45</v>
      </c>
      <c r="C34" s="8" t="s">
        <v>44</v>
      </c>
      <c r="D34" s="5" t="s">
        <v>48</v>
      </c>
      <c r="E34" s="10">
        <v>487417</v>
      </c>
      <c r="F34" s="10">
        <v>469595.81</v>
      </c>
      <c r="G34" s="14">
        <f t="shared" si="0"/>
        <v>96.343748781843885</v>
      </c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</row>
    <row r="35" spans="1:22" ht="26.4" x14ac:dyDescent="0.3">
      <c r="A35" s="1"/>
      <c r="B35" s="8" t="s">
        <v>45</v>
      </c>
      <c r="C35" s="8" t="s">
        <v>52</v>
      </c>
      <c r="D35" s="13" t="s">
        <v>51</v>
      </c>
      <c r="E35" s="10">
        <v>8000</v>
      </c>
      <c r="F35" s="10">
        <v>15570.88</v>
      </c>
      <c r="G35" s="14">
        <f t="shared" si="0"/>
        <v>194.636</v>
      </c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</row>
    <row r="36" spans="1:22" x14ac:dyDescent="0.3">
      <c r="A36" s="1"/>
      <c r="B36" s="8" t="s">
        <v>45</v>
      </c>
      <c r="C36" s="8" t="s">
        <v>53</v>
      </c>
      <c r="D36" s="13" t="s">
        <v>54</v>
      </c>
      <c r="E36" s="10">
        <v>420000</v>
      </c>
      <c r="F36" s="10">
        <v>951223.6</v>
      </c>
      <c r="G36" s="14">
        <f t="shared" si="0"/>
        <v>226.48180952380952</v>
      </c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</row>
    <row r="37" spans="1:22" x14ac:dyDescent="0.3">
      <c r="A37" s="1"/>
      <c r="B37" s="8" t="s">
        <v>46</v>
      </c>
      <c r="C37" s="8" t="s">
        <v>44</v>
      </c>
      <c r="D37" s="5" t="s">
        <v>56</v>
      </c>
      <c r="E37" s="10">
        <v>27470</v>
      </c>
      <c r="F37" s="10">
        <v>26513.200000000001</v>
      </c>
      <c r="G37" s="14">
        <f t="shared" si="0"/>
        <v>96.516927557335279</v>
      </c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</row>
    <row r="38" spans="1:22" x14ac:dyDescent="0.3">
      <c r="A38" s="1"/>
      <c r="B38" s="43" t="s">
        <v>58</v>
      </c>
      <c r="C38" s="44"/>
      <c r="D38" s="45"/>
      <c r="E38" s="34">
        <f>SUM(E39:E78)</f>
        <v>1960066.15</v>
      </c>
      <c r="F38" s="34">
        <f>SUM(F39:F78)</f>
        <v>1758886.2899999998</v>
      </c>
      <c r="G38" s="35">
        <f t="shared" si="0"/>
        <v>89.736067836281947</v>
      </c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</row>
    <row r="39" spans="1:22" ht="25.8" customHeight="1" x14ac:dyDescent="0.3">
      <c r="A39" s="1"/>
      <c r="B39" s="18" t="s">
        <v>43</v>
      </c>
      <c r="C39" s="18" t="s">
        <v>89</v>
      </c>
      <c r="D39" s="22" t="s">
        <v>90</v>
      </c>
      <c r="E39" s="19">
        <v>0</v>
      </c>
      <c r="F39" s="19">
        <v>1471.47</v>
      </c>
      <c r="G39" s="37" t="s">
        <v>66</v>
      </c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</row>
    <row r="40" spans="1:22" x14ac:dyDescent="0.3">
      <c r="A40" s="1"/>
      <c r="B40" s="18" t="s">
        <v>61</v>
      </c>
      <c r="C40" s="18" t="s">
        <v>62</v>
      </c>
      <c r="D40" s="21" t="s">
        <v>60</v>
      </c>
      <c r="E40" s="19">
        <v>29000</v>
      </c>
      <c r="F40" s="19">
        <v>38821.730000000003</v>
      </c>
      <c r="G40" s="20">
        <f t="shared" ref="G40" si="1">F40/E40*100</f>
        <v>133.86803448275865</v>
      </c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</row>
    <row r="41" spans="1:22" x14ac:dyDescent="0.3">
      <c r="A41" s="1"/>
      <c r="B41" s="8" t="s">
        <v>61</v>
      </c>
      <c r="C41" s="8" t="s">
        <v>62</v>
      </c>
      <c r="D41" s="22" t="s">
        <v>63</v>
      </c>
      <c r="E41" s="10">
        <v>32000</v>
      </c>
      <c r="F41" s="10">
        <v>28529.26</v>
      </c>
      <c r="G41" s="20">
        <f t="shared" si="0"/>
        <v>89.153937499999998</v>
      </c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</row>
    <row r="42" spans="1:22" ht="24" x14ac:dyDescent="0.3">
      <c r="A42" s="1"/>
      <c r="B42" s="8" t="s">
        <v>45</v>
      </c>
      <c r="C42" s="8" t="s">
        <v>84</v>
      </c>
      <c r="D42" s="22" t="s">
        <v>85</v>
      </c>
      <c r="E42" s="10">
        <v>15000</v>
      </c>
      <c r="F42" s="10">
        <v>6737.17</v>
      </c>
      <c r="G42" s="20">
        <f t="shared" si="0"/>
        <v>44.914466666666669</v>
      </c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</row>
    <row r="43" spans="1:22" x14ac:dyDescent="0.3">
      <c r="A43" s="1"/>
      <c r="B43" s="8" t="s">
        <v>75</v>
      </c>
      <c r="C43" s="8" t="s">
        <v>76</v>
      </c>
      <c r="D43" s="22" t="s">
        <v>77</v>
      </c>
      <c r="E43" s="10">
        <v>0</v>
      </c>
      <c r="F43" s="10">
        <v>3</v>
      </c>
      <c r="G43" s="20" t="s">
        <v>66</v>
      </c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</row>
    <row r="44" spans="1:22" ht="25.8" customHeight="1" x14ac:dyDescent="0.3">
      <c r="A44" s="1"/>
      <c r="B44" s="8" t="s">
        <v>75</v>
      </c>
      <c r="C44" s="8" t="s">
        <v>89</v>
      </c>
      <c r="D44" s="22" t="s">
        <v>90</v>
      </c>
      <c r="E44" s="10">
        <v>0</v>
      </c>
      <c r="F44" s="10">
        <v>3041.31</v>
      </c>
      <c r="G44" s="20" t="s">
        <v>66</v>
      </c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</row>
    <row r="45" spans="1:22" ht="27" customHeight="1" x14ac:dyDescent="0.3">
      <c r="A45" s="1"/>
      <c r="B45" s="8" t="s">
        <v>75</v>
      </c>
      <c r="C45" s="8" t="s">
        <v>65</v>
      </c>
      <c r="D45" s="22" t="s">
        <v>92</v>
      </c>
      <c r="E45" s="10">
        <v>8000</v>
      </c>
      <c r="F45" s="10">
        <v>21352.62</v>
      </c>
      <c r="G45" s="20">
        <f t="shared" si="0"/>
        <v>266.90774999999996</v>
      </c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</row>
    <row r="46" spans="1:22" ht="28.5" customHeight="1" x14ac:dyDescent="0.3">
      <c r="A46" s="1"/>
      <c r="B46" s="8" t="s">
        <v>75</v>
      </c>
      <c r="C46" s="8" t="s">
        <v>135</v>
      </c>
      <c r="D46" s="22" t="s">
        <v>136</v>
      </c>
      <c r="E46" s="10">
        <v>10</v>
      </c>
      <c r="F46" s="10">
        <v>12.4</v>
      </c>
      <c r="G46" s="20">
        <f t="shared" si="0"/>
        <v>124</v>
      </c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</row>
    <row r="47" spans="1:22" x14ac:dyDescent="0.3">
      <c r="A47" s="1"/>
      <c r="B47" s="8" t="s">
        <v>68</v>
      </c>
      <c r="C47" s="8" t="s">
        <v>69</v>
      </c>
      <c r="D47" s="22" t="s">
        <v>67</v>
      </c>
      <c r="E47" s="10">
        <v>200</v>
      </c>
      <c r="F47" s="10">
        <v>200</v>
      </c>
      <c r="G47" s="20">
        <f t="shared" si="0"/>
        <v>100</v>
      </c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</row>
    <row r="48" spans="1:22" ht="24" x14ac:dyDescent="0.3">
      <c r="A48" s="1"/>
      <c r="B48" s="8" t="s">
        <v>68</v>
      </c>
      <c r="C48" s="8" t="s">
        <v>73</v>
      </c>
      <c r="D48" s="22" t="s">
        <v>72</v>
      </c>
      <c r="E48" s="10">
        <v>10</v>
      </c>
      <c r="F48" s="10">
        <v>0</v>
      </c>
      <c r="G48" s="20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</row>
    <row r="49" spans="1:22" ht="24" x14ac:dyDescent="0.3">
      <c r="A49" s="1"/>
      <c r="B49" s="8" t="s">
        <v>8</v>
      </c>
      <c r="C49" s="8" t="s">
        <v>73</v>
      </c>
      <c r="D49" s="22" t="s">
        <v>72</v>
      </c>
      <c r="E49" s="10">
        <v>4250</v>
      </c>
      <c r="F49" s="10">
        <v>4527</v>
      </c>
      <c r="G49" s="20">
        <f t="shared" si="0"/>
        <v>106.51764705882354</v>
      </c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</row>
    <row r="50" spans="1:22" ht="24" x14ac:dyDescent="0.3">
      <c r="A50" s="1"/>
      <c r="B50" s="8" t="s">
        <v>8</v>
      </c>
      <c r="C50" s="8" t="s">
        <v>62</v>
      </c>
      <c r="D50" s="22" t="s">
        <v>157</v>
      </c>
      <c r="E50" s="10">
        <v>0</v>
      </c>
      <c r="F50" s="10">
        <v>1000</v>
      </c>
      <c r="G50" s="20" t="s">
        <v>66</v>
      </c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</row>
    <row r="51" spans="1:22" ht="24" x14ac:dyDescent="0.3">
      <c r="A51" s="1"/>
      <c r="B51" s="8" t="s">
        <v>8</v>
      </c>
      <c r="C51" s="8" t="s">
        <v>82</v>
      </c>
      <c r="D51" s="23" t="s">
        <v>83</v>
      </c>
      <c r="E51" s="10">
        <v>51000</v>
      </c>
      <c r="F51" s="10">
        <v>74868.320000000007</v>
      </c>
      <c r="G51" s="20">
        <f t="shared" si="0"/>
        <v>146.80062745098041</v>
      </c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</row>
    <row r="52" spans="1:22" ht="24" x14ac:dyDescent="0.3">
      <c r="A52" s="1"/>
      <c r="B52" s="8" t="s">
        <v>8</v>
      </c>
      <c r="C52" s="8" t="s">
        <v>137</v>
      </c>
      <c r="D52" s="21" t="s">
        <v>138</v>
      </c>
      <c r="E52" s="10">
        <v>2889</v>
      </c>
      <c r="F52" s="10">
        <v>2889</v>
      </c>
      <c r="G52" s="20">
        <f t="shared" si="0"/>
        <v>100</v>
      </c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</row>
    <row r="53" spans="1:22" ht="24" x14ac:dyDescent="0.3">
      <c r="A53" s="1"/>
      <c r="B53" s="8" t="s">
        <v>74</v>
      </c>
      <c r="C53" s="8" t="s">
        <v>73</v>
      </c>
      <c r="D53" s="22" t="s">
        <v>72</v>
      </c>
      <c r="E53" s="10">
        <v>50</v>
      </c>
      <c r="F53" s="10">
        <v>0</v>
      </c>
      <c r="G53" s="20">
        <f t="shared" si="0"/>
        <v>0</v>
      </c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</row>
    <row r="54" spans="1:22" ht="24" x14ac:dyDescent="0.3">
      <c r="A54" s="1"/>
      <c r="B54" s="8" t="s">
        <v>74</v>
      </c>
      <c r="C54" s="8" t="s">
        <v>84</v>
      </c>
      <c r="D54" s="22" t="s">
        <v>85</v>
      </c>
      <c r="E54" s="10">
        <v>10000</v>
      </c>
      <c r="F54" s="10">
        <v>12806.2</v>
      </c>
      <c r="G54" s="20">
        <f t="shared" si="0"/>
        <v>128.06200000000001</v>
      </c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</row>
    <row r="55" spans="1:22" ht="18" customHeight="1" x14ac:dyDescent="0.3">
      <c r="A55" s="1"/>
      <c r="B55" s="8" t="s">
        <v>74</v>
      </c>
      <c r="C55" s="8" t="s">
        <v>87</v>
      </c>
      <c r="D55" s="22" t="s">
        <v>88</v>
      </c>
      <c r="E55" s="10">
        <v>19100</v>
      </c>
      <c r="F55" s="10">
        <v>42988.28</v>
      </c>
      <c r="G55" s="20">
        <f t="shared" si="0"/>
        <v>225.06952879581149</v>
      </c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</row>
    <row r="56" spans="1:22" ht="28.2" customHeight="1" x14ac:dyDescent="0.3">
      <c r="A56" s="1"/>
      <c r="B56" s="8" t="s">
        <v>74</v>
      </c>
      <c r="C56" s="8" t="s">
        <v>89</v>
      </c>
      <c r="D56" s="22" t="s">
        <v>90</v>
      </c>
      <c r="E56" s="10">
        <v>7972</v>
      </c>
      <c r="F56" s="10">
        <v>8413.91</v>
      </c>
      <c r="G56" s="20">
        <f t="shared" si="0"/>
        <v>105.54327646763673</v>
      </c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</row>
    <row r="57" spans="1:22" x14ac:dyDescent="0.3">
      <c r="A57" s="1"/>
      <c r="B57" s="8" t="s">
        <v>74</v>
      </c>
      <c r="C57" s="8" t="s">
        <v>65</v>
      </c>
      <c r="D57" s="22" t="s">
        <v>93</v>
      </c>
      <c r="E57" s="10">
        <v>10000</v>
      </c>
      <c r="F57" s="10">
        <v>10158.459999999999</v>
      </c>
      <c r="G57" s="20">
        <f t="shared" si="0"/>
        <v>101.58459999999998</v>
      </c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</row>
    <row r="58" spans="1:22" ht="27" customHeight="1" x14ac:dyDescent="0.3">
      <c r="A58" s="1"/>
      <c r="B58" s="8" t="s">
        <v>74</v>
      </c>
      <c r="C58" s="8" t="s">
        <v>145</v>
      </c>
      <c r="D58" s="22" t="s">
        <v>146</v>
      </c>
      <c r="E58" s="10">
        <v>66293.600000000006</v>
      </c>
      <c r="F58" s="10">
        <v>67493.600000000006</v>
      </c>
      <c r="G58" s="20">
        <f t="shared" si="0"/>
        <v>101.81012948459581</v>
      </c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</row>
    <row r="59" spans="1:22" ht="28.2" customHeight="1" x14ac:dyDescent="0.3">
      <c r="A59" s="1"/>
      <c r="B59" s="8" t="s">
        <v>74</v>
      </c>
      <c r="C59" s="8" t="s">
        <v>147</v>
      </c>
      <c r="D59" s="22" t="s">
        <v>146</v>
      </c>
      <c r="E59" s="10">
        <v>488054.55</v>
      </c>
      <c r="F59" s="10">
        <v>488054.55</v>
      </c>
      <c r="G59" s="20">
        <f t="shared" si="0"/>
        <v>100</v>
      </c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</row>
    <row r="60" spans="1:22" ht="24" x14ac:dyDescent="0.3">
      <c r="A60" s="1"/>
      <c r="B60" s="8" t="s">
        <v>46</v>
      </c>
      <c r="C60" s="8" t="s">
        <v>70</v>
      </c>
      <c r="D60" s="15" t="s">
        <v>71</v>
      </c>
      <c r="E60" s="10">
        <v>0</v>
      </c>
      <c r="F60" s="10">
        <v>130</v>
      </c>
      <c r="G60" s="20" t="s">
        <v>66</v>
      </c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</row>
    <row r="61" spans="1:22" x14ac:dyDescent="0.3">
      <c r="A61" s="1"/>
      <c r="B61" s="8" t="s">
        <v>46</v>
      </c>
      <c r="C61" s="8" t="s">
        <v>62</v>
      </c>
      <c r="D61" s="17" t="s">
        <v>158</v>
      </c>
      <c r="E61" s="10">
        <v>0</v>
      </c>
      <c r="F61" s="10">
        <v>117</v>
      </c>
      <c r="G61" s="20" t="s">
        <v>66</v>
      </c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</row>
    <row r="62" spans="1:22" ht="24" x14ac:dyDescent="0.3">
      <c r="A62" s="1"/>
      <c r="B62" s="8" t="s">
        <v>46</v>
      </c>
      <c r="C62" s="8" t="s">
        <v>76</v>
      </c>
      <c r="D62" s="17" t="s">
        <v>78</v>
      </c>
      <c r="E62" s="10">
        <v>336827</v>
      </c>
      <c r="F62" s="10">
        <v>349628.46</v>
      </c>
      <c r="G62" s="20">
        <f t="shared" si="0"/>
        <v>103.80060387082983</v>
      </c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</row>
    <row r="63" spans="1:22" ht="24" x14ac:dyDescent="0.3">
      <c r="A63" s="1"/>
      <c r="B63" s="8" t="s">
        <v>46</v>
      </c>
      <c r="C63" s="16" t="s">
        <v>84</v>
      </c>
      <c r="D63" s="17" t="s">
        <v>85</v>
      </c>
      <c r="E63" s="10">
        <v>0</v>
      </c>
      <c r="F63" s="10">
        <v>68.819999999999993</v>
      </c>
      <c r="G63" s="20" t="s">
        <v>66</v>
      </c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</row>
    <row r="64" spans="1:22" ht="23.4" customHeight="1" x14ac:dyDescent="0.3">
      <c r="A64" s="1"/>
      <c r="B64" s="8" t="s">
        <v>46</v>
      </c>
      <c r="C64" s="16" t="s">
        <v>65</v>
      </c>
      <c r="D64" s="17" t="s">
        <v>176</v>
      </c>
      <c r="E64" s="10">
        <v>17826</v>
      </c>
      <c r="F64" s="10">
        <v>18402.18</v>
      </c>
      <c r="G64" s="20">
        <f t="shared" si="0"/>
        <v>103.23224503534163</v>
      </c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</row>
    <row r="65" spans="1:22" x14ac:dyDescent="0.3">
      <c r="A65" s="1"/>
      <c r="B65" s="8" t="s">
        <v>79</v>
      </c>
      <c r="C65" s="16" t="s">
        <v>76</v>
      </c>
      <c r="D65" s="22" t="s">
        <v>80</v>
      </c>
      <c r="E65" s="10">
        <v>5228</v>
      </c>
      <c r="F65" s="10">
        <v>9946.0300000000007</v>
      </c>
      <c r="G65" s="20">
        <f t="shared" si="0"/>
        <v>190.2454093343535</v>
      </c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</row>
    <row r="66" spans="1:22" ht="17.25" customHeight="1" x14ac:dyDescent="0.3">
      <c r="A66" s="1"/>
      <c r="B66" s="8" t="s">
        <v>79</v>
      </c>
      <c r="C66" s="8" t="s">
        <v>76</v>
      </c>
      <c r="D66" s="22" t="s">
        <v>81</v>
      </c>
      <c r="E66" s="10">
        <v>32972</v>
      </c>
      <c r="F66" s="10">
        <v>31114.62</v>
      </c>
      <c r="G66" s="20">
        <f t="shared" si="0"/>
        <v>94.366796069392208</v>
      </c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</row>
    <row r="67" spans="1:22" ht="27.75" customHeight="1" x14ac:dyDescent="0.3">
      <c r="A67" s="1"/>
      <c r="B67" s="8" t="s">
        <v>79</v>
      </c>
      <c r="C67" s="8" t="s">
        <v>87</v>
      </c>
      <c r="D67" s="21" t="s">
        <v>88</v>
      </c>
      <c r="E67" s="10">
        <v>2750</v>
      </c>
      <c r="F67" s="10">
        <v>604</v>
      </c>
      <c r="G67" s="20">
        <f t="shared" si="0"/>
        <v>21.963636363636361</v>
      </c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</row>
    <row r="68" spans="1:22" ht="30.75" customHeight="1" x14ac:dyDescent="0.3">
      <c r="A68" s="1"/>
      <c r="B68" s="8" t="s">
        <v>79</v>
      </c>
      <c r="C68" s="8" t="s">
        <v>135</v>
      </c>
      <c r="D68" s="22" t="s">
        <v>136</v>
      </c>
      <c r="E68" s="10">
        <v>0</v>
      </c>
      <c r="F68" s="10">
        <v>336.53</v>
      </c>
      <c r="G68" s="20" t="s">
        <v>66</v>
      </c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</row>
    <row r="69" spans="1:22" ht="31.2" customHeight="1" x14ac:dyDescent="0.3">
      <c r="A69" s="1"/>
      <c r="B69" s="8" t="s">
        <v>86</v>
      </c>
      <c r="C69" s="8" t="s">
        <v>73</v>
      </c>
      <c r="D69" s="22" t="s">
        <v>72</v>
      </c>
      <c r="E69" s="10">
        <v>290</v>
      </c>
      <c r="F69" s="10">
        <v>23.2</v>
      </c>
      <c r="G69" s="20">
        <f t="shared" si="0"/>
        <v>8</v>
      </c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</row>
    <row r="70" spans="1:22" ht="24" x14ac:dyDescent="0.3">
      <c r="A70" s="1"/>
      <c r="B70" s="8" t="s">
        <v>86</v>
      </c>
      <c r="C70" s="8" t="s">
        <v>84</v>
      </c>
      <c r="D70" s="22" t="s">
        <v>85</v>
      </c>
      <c r="E70" s="10">
        <v>13070</v>
      </c>
      <c r="F70" s="10">
        <v>1014.93</v>
      </c>
      <c r="G70" s="20">
        <f t="shared" si="0"/>
        <v>7.7653404743687826</v>
      </c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</row>
    <row r="71" spans="1:22" ht="21.6" customHeight="1" x14ac:dyDescent="0.3">
      <c r="A71" s="1"/>
      <c r="B71" s="8" t="s">
        <v>86</v>
      </c>
      <c r="C71" s="8" t="s">
        <v>87</v>
      </c>
      <c r="D71" s="22" t="s">
        <v>88</v>
      </c>
      <c r="E71" s="10">
        <v>38144</v>
      </c>
      <c r="F71" s="10">
        <v>7668.2</v>
      </c>
      <c r="G71" s="20">
        <f t="shared" si="0"/>
        <v>20.103292785234899</v>
      </c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</row>
    <row r="72" spans="1:22" ht="24" x14ac:dyDescent="0.3">
      <c r="A72" s="1"/>
      <c r="B72" s="8" t="s">
        <v>86</v>
      </c>
      <c r="C72" s="8" t="s">
        <v>135</v>
      </c>
      <c r="D72" s="22" t="s">
        <v>136</v>
      </c>
      <c r="E72" s="10">
        <v>22000</v>
      </c>
      <c r="F72" s="10">
        <v>27468.38</v>
      </c>
      <c r="G72" s="20">
        <f t="shared" si="0"/>
        <v>124.85627272727274</v>
      </c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</row>
    <row r="73" spans="1:22" ht="42.6" customHeight="1" x14ac:dyDescent="0.3">
      <c r="A73" s="1"/>
      <c r="B73" s="8" t="s">
        <v>40</v>
      </c>
      <c r="C73" s="8" t="s">
        <v>69</v>
      </c>
      <c r="D73" s="22" t="s">
        <v>156</v>
      </c>
      <c r="E73" s="10">
        <v>0</v>
      </c>
      <c r="F73" s="10">
        <v>6900</v>
      </c>
      <c r="G73" s="20" t="s">
        <v>66</v>
      </c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</row>
    <row r="74" spans="1:22" ht="24" x14ac:dyDescent="0.3">
      <c r="A74" s="1"/>
      <c r="B74" s="8" t="s">
        <v>40</v>
      </c>
      <c r="C74" s="8" t="s">
        <v>73</v>
      </c>
      <c r="D74" s="15" t="s">
        <v>72</v>
      </c>
      <c r="E74" s="10">
        <v>3000</v>
      </c>
      <c r="F74" s="10">
        <v>4142.5</v>
      </c>
      <c r="G74" s="20">
        <f t="shared" si="0"/>
        <v>138.08333333333334</v>
      </c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</row>
    <row r="75" spans="1:22" ht="24" x14ac:dyDescent="0.3">
      <c r="A75" s="1"/>
      <c r="B75" s="8" t="s">
        <v>40</v>
      </c>
      <c r="C75" s="8" t="s">
        <v>62</v>
      </c>
      <c r="D75" s="21" t="s">
        <v>64</v>
      </c>
      <c r="E75" s="10">
        <v>170000</v>
      </c>
      <c r="F75" s="10">
        <v>344579.53</v>
      </c>
      <c r="G75" s="20">
        <f t="shared" si="0"/>
        <v>202.69384117647061</v>
      </c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</row>
    <row r="76" spans="1:22" ht="24" x14ac:dyDescent="0.3">
      <c r="A76" s="1"/>
      <c r="B76" s="8" t="s">
        <v>40</v>
      </c>
      <c r="C76" s="8" t="s">
        <v>82</v>
      </c>
      <c r="D76" s="15" t="s">
        <v>83</v>
      </c>
      <c r="E76" s="10">
        <v>1100</v>
      </c>
      <c r="F76" s="10">
        <v>1225.5</v>
      </c>
      <c r="G76" s="20">
        <f t="shared" si="0"/>
        <v>111.40909090909091</v>
      </c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</row>
    <row r="77" spans="1:22" ht="29.4" customHeight="1" x14ac:dyDescent="0.3">
      <c r="A77" s="1"/>
      <c r="B77" s="8" t="s">
        <v>40</v>
      </c>
      <c r="C77" s="8" t="s">
        <v>89</v>
      </c>
      <c r="D77" s="15" t="s">
        <v>90</v>
      </c>
      <c r="E77" s="10">
        <v>1956</v>
      </c>
      <c r="F77" s="10">
        <v>1955.7</v>
      </c>
      <c r="G77" s="20">
        <f t="shared" si="0"/>
        <v>99.984662576687128</v>
      </c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</row>
    <row r="78" spans="1:22" ht="31.8" customHeight="1" x14ac:dyDescent="0.3">
      <c r="A78" s="1"/>
      <c r="B78" s="8" t="s">
        <v>40</v>
      </c>
      <c r="C78" s="8" t="s">
        <v>65</v>
      </c>
      <c r="D78" s="15" t="s">
        <v>94</v>
      </c>
      <c r="E78" s="10">
        <v>571074</v>
      </c>
      <c r="F78" s="10">
        <v>140192.43</v>
      </c>
      <c r="G78" s="20">
        <f t="shared" si="0"/>
        <v>24.54890784731926</v>
      </c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</row>
    <row r="79" spans="1:22" x14ac:dyDescent="0.3">
      <c r="A79" s="1"/>
      <c r="B79" s="43" t="s">
        <v>95</v>
      </c>
      <c r="C79" s="44"/>
      <c r="D79" s="45"/>
      <c r="E79" s="34">
        <f>SUM(E80:E82)</f>
        <v>9628343</v>
      </c>
      <c r="F79" s="34">
        <f>SUM(F80:F82)</f>
        <v>9628343</v>
      </c>
      <c r="G79" s="35">
        <f t="shared" si="0"/>
        <v>100</v>
      </c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</row>
    <row r="80" spans="1:22" x14ac:dyDescent="0.3">
      <c r="A80" s="1"/>
      <c r="B80" s="11" t="s">
        <v>74</v>
      </c>
      <c r="C80" s="11" t="s">
        <v>139</v>
      </c>
      <c r="D80" s="28" t="s">
        <v>140</v>
      </c>
      <c r="E80" s="10">
        <v>5297712</v>
      </c>
      <c r="F80" s="10">
        <v>5297712</v>
      </c>
      <c r="G80" s="14">
        <f t="shared" si="0"/>
        <v>100</v>
      </c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</row>
    <row r="81" spans="1:22" x14ac:dyDescent="0.3">
      <c r="A81" s="1"/>
      <c r="B81" s="11" t="s">
        <v>74</v>
      </c>
      <c r="C81" s="11" t="s">
        <v>141</v>
      </c>
      <c r="D81" s="1" t="s">
        <v>142</v>
      </c>
      <c r="E81" s="10">
        <v>4136983</v>
      </c>
      <c r="F81" s="10">
        <v>4136983</v>
      </c>
      <c r="G81" s="14">
        <f t="shared" si="0"/>
        <v>100</v>
      </c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</row>
    <row r="82" spans="1:22" x14ac:dyDescent="0.3">
      <c r="A82" s="1"/>
      <c r="B82" s="11" t="s">
        <v>74</v>
      </c>
      <c r="C82" s="11" t="s">
        <v>143</v>
      </c>
      <c r="D82" s="28" t="s">
        <v>144</v>
      </c>
      <c r="E82" s="10">
        <v>193648</v>
      </c>
      <c r="F82" s="10">
        <v>193648</v>
      </c>
      <c r="G82" s="14">
        <f t="shared" si="0"/>
        <v>100</v>
      </c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</row>
    <row r="83" spans="1:22" x14ac:dyDescent="0.3">
      <c r="A83" s="1"/>
      <c r="B83" s="43" t="s">
        <v>96</v>
      </c>
      <c r="C83" s="44"/>
      <c r="D83" s="45"/>
      <c r="E83" s="34">
        <f>SUM(E84:E98)</f>
        <v>10935045.67</v>
      </c>
      <c r="F83" s="34">
        <f>SUM(F84:F98)</f>
        <v>10715072.699999999</v>
      </c>
      <c r="G83" s="35">
        <f t="shared" si="0"/>
        <v>97.988367157866648</v>
      </c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</row>
    <row r="84" spans="1:22" ht="24.6" x14ac:dyDescent="0.3">
      <c r="A84" s="1"/>
      <c r="B84" s="8" t="s">
        <v>43</v>
      </c>
      <c r="C84" s="8" t="s">
        <v>99</v>
      </c>
      <c r="D84" s="9" t="s">
        <v>100</v>
      </c>
      <c r="E84" s="10">
        <v>684459.11</v>
      </c>
      <c r="F84" s="10">
        <v>684459.11</v>
      </c>
      <c r="G84" s="14">
        <f t="shared" si="0"/>
        <v>100</v>
      </c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</row>
    <row r="85" spans="1:22" x14ac:dyDescent="0.3">
      <c r="A85" s="1"/>
      <c r="B85" s="8" t="s">
        <v>75</v>
      </c>
      <c r="C85" s="8" t="s">
        <v>101</v>
      </c>
      <c r="D85" s="28" t="s">
        <v>102</v>
      </c>
      <c r="E85" s="10">
        <v>85517</v>
      </c>
      <c r="F85" s="10">
        <v>84507</v>
      </c>
      <c r="G85" s="14">
        <f t="shared" si="0"/>
        <v>98.818948279289501</v>
      </c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</row>
    <row r="86" spans="1:22" ht="24.6" customHeight="1" x14ac:dyDescent="0.3">
      <c r="A86" s="1"/>
      <c r="B86" s="8" t="s">
        <v>103</v>
      </c>
      <c r="C86" s="8" t="s">
        <v>104</v>
      </c>
      <c r="D86" s="29" t="s">
        <v>105</v>
      </c>
      <c r="E86" s="10">
        <v>1631</v>
      </c>
      <c r="F86" s="10">
        <v>1631</v>
      </c>
      <c r="G86" s="14">
        <f t="shared" si="0"/>
        <v>100</v>
      </c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</row>
    <row r="87" spans="1:22" ht="17.399999999999999" customHeight="1" x14ac:dyDescent="0.3">
      <c r="A87" s="1"/>
      <c r="B87" s="8" t="s">
        <v>103</v>
      </c>
      <c r="C87" s="8" t="s">
        <v>177</v>
      </c>
      <c r="D87" s="29" t="s">
        <v>178</v>
      </c>
      <c r="E87" s="10">
        <v>46447</v>
      </c>
      <c r="F87" s="10">
        <v>45795.8</v>
      </c>
      <c r="G87" s="14">
        <f t="shared" si="0"/>
        <v>98.597971881929951</v>
      </c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</row>
    <row r="88" spans="1:22" ht="69.599999999999994" customHeight="1" x14ac:dyDescent="0.3">
      <c r="A88" s="1"/>
      <c r="B88" s="8" t="s">
        <v>103</v>
      </c>
      <c r="C88" s="8" t="s">
        <v>159</v>
      </c>
      <c r="D88" s="23" t="s">
        <v>161</v>
      </c>
      <c r="E88" s="10">
        <v>1100</v>
      </c>
      <c r="F88" s="10">
        <v>1029.21</v>
      </c>
      <c r="G88" s="14">
        <f t="shared" si="0"/>
        <v>93.564545454545453</v>
      </c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</row>
    <row r="89" spans="1:22" ht="28.2" customHeight="1" x14ac:dyDescent="0.3">
      <c r="A89" s="1"/>
      <c r="B89" s="8" t="s">
        <v>103</v>
      </c>
      <c r="C89" s="8" t="s">
        <v>160</v>
      </c>
      <c r="D89" s="23" t="s">
        <v>162</v>
      </c>
      <c r="E89" s="10">
        <v>45586</v>
      </c>
      <c r="F89" s="10">
        <v>45398.98</v>
      </c>
      <c r="G89" s="14">
        <f t="shared" si="0"/>
        <v>99.589742464791826</v>
      </c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</row>
    <row r="90" spans="1:22" ht="36.6" x14ac:dyDescent="0.3">
      <c r="A90" s="1"/>
      <c r="B90" s="8" t="s">
        <v>46</v>
      </c>
      <c r="C90" s="8" t="s">
        <v>106</v>
      </c>
      <c r="D90" s="9" t="s">
        <v>163</v>
      </c>
      <c r="E90" s="10">
        <v>37816.21</v>
      </c>
      <c r="F90" s="10">
        <v>37585.699999999997</v>
      </c>
      <c r="G90" s="14">
        <f t="shared" si="0"/>
        <v>99.390446583621156</v>
      </c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</row>
    <row r="91" spans="1:22" x14ac:dyDescent="0.3">
      <c r="A91" s="1"/>
      <c r="B91" s="8" t="s">
        <v>79</v>
      </c>
      <c r="C91" s="8" t="s">
        <v>107</v>
      </c>
      <c r="D91" s="24" t="s">
        <v>108</v>
      </c>
      <c r="E91" s="10">
        <v>1789293.5</v>
      </c>
      <c r="F91" s="10">
        <v>1695213.54</v>
      </c>
      <c r="G91" s="14">
        <f t="shared" si="0"/>
        <v>94.742061042528803</v>
      </c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</row>
    <row r="92" spans="1:22" ht="24.6" x14ac:dyDescent="0.3">
      <c r="A92" s="1"/>
      <c r="B92" s="8" t="s">
        <v>79</v>
      </c>
      <c r="C92" s="8" t="s">
        <v>111</v>
      </c>
      <c r="D92" s="9" t="s">
        <v>164</v>
      </c>
      <c r="E92" s="10">
        <v>2994.85</v>
      </c>
      <c r="F92" s="10">
        <v>2625.19</v>
      </c>
      <c r="G92" s="14">
        <f t="shared" si="0"/>
        <v>87.656810858640668</v>
      </c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</row>
    <row r="93" spans="1:22" x14ac:dyDescent="0.3">
      <c r="A93" s="1"/>
      <c r="B93" s="8" t="s">
        <v>79</v>
      </c>
      <c r="C93" s="8" t="s">
        <v>112</v>
      </c>
      <c r="D93" s="4" t="s">
        <v>113</v>
      </c>
      <c r="E93" s="10">
        <v>930</v>
      </c>
      <c r="F93" s="10">
        <v>930</v>
      </c>
      <c r="G93" s="14">
        <f t="shared" si="0"/>
        <v>100</v>
      </c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</row>
    <row r="94" spans="1:22" x14ac:dyDescent="0.3">
      <c r="A94" s="1"/>
      <c r="B94" s="8" t="s">
        <v>86</v>
      </c>
      <c r="C94" s="8" t="s">
        <v>115</v>
      </c>
      <c r="D94" s="15" t="s">
        <v>116</v>
      </c>
      <c r="E94" s="10">
        <v>4818869</v>
      </c>
      <c r="F94" s="10">
        <v>4772451.2699999996</v>
      </c>
      <c r="G94" s="14">
        <f t="shared" si="0"/>
        <v>99.036750532126931</v>
      </c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</row>
    <row r="95" spans="1:22" ht="80.25" customHeight="1" x14ac:dyDescent="0.3">
      <c r="A95" s="1"/>
      <c r="B95" s="8" t="s">
        <v>86</v>
      </c>
      <c r="C95" s="8" t="s">
        <v>114</v>
      </c>
      <c r="D95" s="15" t="s">
        <v>117</v>
      </c>
      <c r="E95" s="10">
        <v>3146064</v>
      </c>
      <c r="F95" s="10">
        <v>3082935.44</v>
      </c>
      <c r="G95" s="14">
        <f t="shared" si="0"/>
        <v>97.99341144998958</v>
      </c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</row>
    <row r="96" spans="1:22" x14ac:dyDescent="0.3">
      <c r="A96" s="1"/>
      <c r="B96" s="8" t="s">
        <v>86</v>
      </c>
      <c r="C96" s="8" t="s">
        <v>118</v>
      </c>
      <c r="D96" s="15" t="s">
        <v>119</v>
      </c>
      <c r="E96" s="10">
        <v>545</v>
      </c>
      <c r="F96" s="10">
        <v>545</v>
      </c>
      <c r="G96" s="14">
        <f t="shared" si="0"/>
        <v>100</v>
      </c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</row>
    <row r="97" spans="1:22" ht="15.6" customHeight="1" x14ac:dyDescent="0.3">
      <c r="A97" s="1"/>
      <c r="B97" s="8" t="s">
        <v>86</v>
      </c>
      <c r="C97" s="8" t="s">
        <v>120</v>
      </c>
      <c r="D97" s="15" t="s">
        <v>121</v>
      </c>
      <c r="E97" s="10">
        <v>234060</v>
      </c>
      <c r="F97" s="10">
        <v>222589.72</v>
      </c>
      <c r="G97" s="14">
        <f t="shared" si="0"/>
        <v>95.099427497222933</v>
      </c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</row>
    <row r="98" spans="1:22" ht="64.8" customHeight="1" x14ac:dyDescent="0.3">
      <c r="A98" s="1"/>
      <c r="B98" s="8" t="s">
        <v>86</v>
      </c>
      <c r="C98" s="8" t="s">
        <v>165</v>
      </c>
      <c r="D98" s="15" t="s">
        <v>166</v>
      </c>
      <c r="E98" s="10">
        <v>39733</v>
      </c>
      <c r="F98" s="10">
        <v>37375.74</v>
      </c>
      <c r="G98" s="14">
        <f t="shared" si="0"/>
        <v>94.06724888631615</v>
      </c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</row>
    <row r="99" spans="1:22" x14ac:dyDescent="0.3">
      <c r="A99" s="1"/>
      <c r="B99" s="43" t="s">
        <v>97</v>
      </c>
      <c r="C99" s="44"/>
      <c r="D99" s="45"/>
      <c r="E99" s="34">
        <f>SUM(E100:E109)</f>
        <v>1753540.65</v>
      </c>
      <c r="F99" s="34">
        <f>SUM(F100:F109)</f>
        <v>1707434.71</v>
      </c>
      <c r="G99" s="35">
        <f t="shared" si="0"/>
        <v>97.370694543066335</v>
      </c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</row>
    <row r="100" spans="1:22" ht="36.6" x14ac:dyDescent="0.3">
      <c r="A100" s="1"/>
      <c r="B100" s="8" t="s">
        <v>74</v>
      </c>
      <c r="C100" s="8" t="s">
        <v>179</v>
      </c>
      <c r="D100" s="9" t="s">
        <v>180</v>
      </c>
      <c r="E100" s="10">
        <v>68910.649999999994</v>
      </c>
      <c r="F100" s="10">
        <v>68910.649999999994</v>
      </c>
      <c r="G100" s="14">
        <f t="shared" si="0"/>
        <v>100</v>
      </c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</row>
    <row r="101" spans="1:22" x14ac:dyDescent="0.3">
      <c r="A101" s="1"/>
      <c r="B101" s="8" t="s">
        <v>46</v>
      </c>
      <c r="C101" s="8" t="s">
        <v>122</v>
      </c>
      <c r="D101" s="28" t="s">
        <v>123</v>
      </c>
      <c r="E101" s="10">
        <v>150121</v>
      </c>
      <c r="F101" s="10">
        <v>150121</v>
      </c>
      <c r="G101" s="14">
        <f t="shared" ref="G101" si="2">F101/E101*100</f>
        <v>100</v>
      </c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</row>
    <row r="102" spans="1:22" ht="36.6" x14ac:dyDescent="0.3">
      <c r="A102" s="1"/>
      <c r="B102" s="8" t="s">
        <v>46</v>
      </c>
      <c r="C102" s="8" t="s">
        <v>167</v>
      </c>
      <c r="D102" s="9" t="s">
        <v>168</v>
      </c>
      <c r="E102" s="10">
        <v>1403</v>
      </c>
      <c r="F102" s="10">
        <v>1403</v>
      </c>
      <c r="G102" s="14">
        <f t="shared" si="0"/>
        <v>100</v>
      </c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</row>
    <row r="103" spans="1:22" ht="94.2" customHeight="1" x14ac:dyDescent="0.3">
      <c r="A103" s="1"/>
      <c r="B103" s="8" t="s">
        <v>79</v>
      </c>
      <c r="C103" s="8" t="s">
        <v>109</v>
      </c>
      <c r="D103" s="15" t="s">
        <v>110</v>
      </c>
      <c r="E103" s="10">
        <v>37749</v>
      </c>
      <c r="F103" s="10">
        <v>37430.019999999997</v>
      </c>
      <c r="G103" s="14">
        <f t="shared" si="0"/>
        <v>99.154997483377045</v>
      </c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</row>
    <row r="104" spans="1:22" ht="54" customHeight="1" x14ac:dyDescent="0.3">
      <c r="A104" s="1"/>
      <c r="B104" s="8" t="s">
        <v>79</v>
      </c>
      <c r="C104" s="8" t="s">
        <v>124</v>
      </c>
      <c r="D104" s="15" t="s">
        <v>130</v>
      </c>
      <c r="E104" s="10">
        <v>557495</v>
      </c>
      <c r="F104" s="10">
        <v>552484.37</v>
      </c>
      <c r="G104" s="14">
        <f t="shared" si="0"/>
        <v>99.10122422622625</v>
      </c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</row>
    <row r="105" spans="1:22" x14ac:dyDescent="0.3">
      <c r="A105" s="1"/>
      <c r="B105" s="8" t="s">
        <v>79</v>
      </c>
      <c r="C105" s="8" t="s">
        <v>125</v>
      </c>
      <c r="D105" s="11" t="s">
        <v>126</v>
      </c>
      <c r="E105" s="10">
        <v>444091</v>
      </c>
      <c r="F105" s="10">
        <v>439275.92</v>
      </c>
      <c r="G105" s="14">
        <f t="shared" si="0"/>
        <v>98.915744746009267</v>
      </c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</row>
    <row r="106" spans="1:22" x14ac:dyDescent="0.3">
      <c r="A106" s="1"/>
      <c r="B106" s="8" t="s">
        <v>79</v>
      </c>
      <c r="C106" s="8" t="s">
        <v>112</v>
      </c>
      <c r="D106" s="15" t="s">
        <v>113</v>
      </c>
      <c r="E106" s="10">
        <v>128874</v>
      </c>
      <c r="F106" s="10">
        <v>128874</v>
      </c>
      <c r="G106" s="14">
        <f t="shared" si="0"/>
        <v>100</v>
      </c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</row>
    <row r="107" spans="1:22" x14ac:dyDescent="0.3">
      <c r="A107" s="1"/>
      <c r="B107" s="8" t="s">
        <v>79</v>
      </c>
      <c r="C107" s="8" t="s">
        <v>127</v>
      </c>
      <c r="D107" s="15" t="s">
        <v>128</v>
      </c>
      <c r="E107" s="10">
        <v>186177</v>
      </c>
      <c r="F107" s="10">
        <v>186177</v>
      </c>
      <c r="G107" s="14">
        <f t="shared" si="0"/>
        <v>100</v>
      </c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</row>
    <row r="108" spans="1:22" x14ac:dyDescent="0.3">
      <c r="A108" s="1"/>
      <c r="B108" s="8" t="s">
        <v>91</v>
      </c>
      <c r="C108" s="8" t="s">
        <v>129</v>
      </c>
      <c r="D108" s="15" t="s">
        <v>181</v>
      </c>
      <c r="E108" s="10">
        <v>163144</v>
      </c>
      <c r="F108" s="10">
        <v>127182.75</v>
      </c>
      <c r="G108" s="14">
        <f t="shared" ref="G108:G109" si="3">F108/E108*100</f>
        <v>77.957356691021431</v>
      </c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</row>
    <row r="109" spans="1:22" x14ac:dyDescent="0.3">
      <c r="A109" s="1"/>
      <c r="B109" s="8" t="s">
        <v>86</v>
      </c>
      <c r="C109" s="8" t="s">
        <v>120</v>
      </c>
      <c r="D109" s="15" t="s">
        <v>182</v>
      </c>
      <c r="E109" s="10">
        <v>15576</v>
      </c>
      <c r="F109" s="10">
        <v>15576</v>
      </c>
      <c r="G109" s="14">
        <f t="shared" si="3"/>
        <v>100</v>
      </c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</row>
    <row r="110" spans="1:22" ht="30" customHeight="1" x14ac:dyDescent="0.3">
      <c r="A110" s="1"/>
      <c r="B110" s="39" t="s">
        <v>98</v>
      </c>
      <c r="C110" s="40"/>
      <c r="D110" s="41"/>
      <c r="E110" s="34">
        <f>SUM(E111:E114)</f>
        <v>369700.79000000004</v>
      </c>
      <c r="F110" s="34">
        <f>SUM(F111:F114)</f>
        <v>336073.51</v>
      </c>
      <c r="G110" s="35">
        <f t="shared" si="0"/>
        <v>90.90419038596049</v>
      </c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</row>
    <row r="111" spans="1:22" ht="24" x14ac:dyDescent="0.3">
      <c r="A111" s="1"/>
      <c r="B111" s="8" t="s">
        <v>61</v>
      </c>
      <c r="C111" s="16" t="s">
        <v>134</v>
      </c>
      <c r="D111" s="23" t="s">
        <v>133</v>
      </c>
      <c r="E111" s="10">
        <v>130000</v>
      </c>
      <c r="F111" s="10">
        <v>102528.61</v>
      </c>
      <c r="G111" s="14">
        <f t="shared" si="0"/>
        <v>78.868161538461536</v>
      </c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</row>
    <row r="112" spans="1:22" x14ac:dyDescent="0.3">
      <c r="A112" s="1"/>
      <c r="B112" s="8" t="s">
        <v>68</v>
      </c>
      <c r="C112" s="16" t="s">
        <v>184</v>
      </c>
      <c r="D112" s="23" t="s">
        <v>185</v>
      </c>
      <c r="E112" s="10">
        <v>4000</v>
      </c>
      <c r="F112" s="10">
        <v>4000</v>
      </c>
      <c r="G112" s="14">
        <f t="shared" si="0"/>
        <v>100</v>
      </c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</row>
    <row r="113" spans="1:22" ht="36" x14ac:dyDescent="0.3">
      <c r="A113" s="1"/>
      <c r="B113" s="8" t="s">
        <v>74</v>
      </c>
      <c r="C113" s="8" t="s">
        <v>132</v>
      </c>
      <c r="D113" s="23" t="s">
        <v>171</v>
      </c>
      <c r="E113" s="10">
        <v>10000</v>
      </c>
      <c r="F113" s="10">
        <v>10506.5</v>
      </c>
      <c r="G113" s="14">
        <f t="shared" ref="G113" si="4">F113/E113*100</f>
        <v>105.06500000000001</v>
      </c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</row>
    <row r="114" spans="1:22" ht="108" x14ac:dyDescent="0.3">
      <c r="A114" s="1"/>
      <c r="B114" s="8" t="s">
        <v>186</v>
      </c>
      <c r="C114" s="8" t="s">
        <v>187</v>
      </c>
      <c r="D114" s="23" t="s">
        <v>188</v>
      </c>
      <c r="E114" s="10">
        <v>225700.79</v>
      </c>
      <c r="F114" s="10">
        <v>219038.4</v>
      </c>
      <c r="G114" s="14">
        <f t="shared" si="0"/>
        <v>97.04813173228149</v>
      </c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</row>
    <row r="115" spans="1:22" ht="36.6" customHeight="1" x14ac:dyDescent="0.3">
      <c r="A115" s="1"/>
      <c r="B115" s="42" t="s">
        <v>170</v>
      </c>
      <c r="C115" s="42"/>
      <c r="D115" s="42"/>
      <c r="E115" s="34">
        <f>SUM(E116:E121)</f>
        <v>6154364.04</v>
      </c>
      <c r="F115" s="34">
        <f>SUM(F116:F121)</f>
        <v>8353709.9000000004</v>
      </c>
      <c r="G115" s="35">
        <f t="shared" si="0"/>
        <v>135.7363627777859</v>
      </c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</row>
    <row r="116" spans="1:22" ht="114.6" customHeight="1" x14ac:dyDescent="0.3">
      <c r="A116" s="1"/>
      <c r="B116" s="25" t="s">
        <v>61</v>
      </c>
      <c r="C116" s="25" t="s">
        <v>172</v>
      </c>
      <c r="D116" s="15" t="s">
        <v>173</v>
      </c>
      <c r="E116" s="10">
        <v>1171</v>
      </c>
      <c r="F116" s="10">
        <v>0</v>
      </c>
      <c r="G116" s="14">
        <f t="shared" si="0"/>
        <v>0</v>
      </c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</row>
    <row r="117" spans="1:22" ht="142.19999999999999" customHeight="1" x14ac:dyDescent="0.3">
      <c r="A117" s="1"/>
      <c r="B117" s="8" t="s">
        <v>45</v>
      </c>
      <c r="C117" s="8" t="s">
        <v>148</v>
      </c>
      <c r="D117" s="21" t="s">
        <v>150</v>
      </c>
      <c r="E117" s="10">
        <v>718678</v>
      </c>
      <c r="F117" s="10">
        <v>709479.46</v>
      </c>
      <c r="G117" s="14">
        <f t="shared" si="0"/>
        <v>98.720074915330642</v>
      </c>
      <c r="H117" s="26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</row>
    <row r="118" spans="1:22" ht="172.8" customHeight="1" x14ac:dyDescent="0.3">
      <c r="A118" s="1"/>
      <c r="B118" s="8" t="s">
        <v>45</v>
      </c>
      <c r="C118" s="8" t="s">
        <v>148</v>
      </c>
      <c r="D118" s="15" t="s">
        <v>151</v>
      </c>
      <c r="E118" s="10">
        <v>4543294</v>
      </c>
      <c r="F118" s="10">
        <v>6386181.9900000002</v>
      </c>
      <c r="G118" s="14">
        <f t="shared" si="0"/>
        <v>140.5628160977476</v>
      </c>
      <c r="H118" s="27"/>
      <c r="I118" s="2"/>
      <c r="J118" s="30"/>
      <c r="K118" s="30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</row>
    <row r="119" spans="1:22" ht="118.2" customHeight="1" x14ac:dyDescent="0.3">
      <c r="A119" s="1"/>
      <c r="B119" s="8" t="s">
        <v>75</v>
      </c>
      <c r="C119" s="8" t="s">
        <v>149</v>
      </c>
      <c r="D119" s="15" t="s">
        <v>153</v>
      </c>
      <c r="E119" s="10">
        <v>519621.8</v>
      </c>
      <c r="F119" s="10">
        <v>886449.21</v>
      </c>
      <c r="G119" s="14">
        <f t="shared" si="0"/>
        <v>170.59507703487421</v>
      </c>
      <c r="H119" s="27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</row>
    <row r="120" spans="1:22" ht="185.4" customHeight="1" x14ac:dyDescent="0.3">
      <c r="A120" s="1"/>
      <c r="B120" s="18" t="s">
        <v>46</v>
      </c>
      <c r="C120" s="18" t="s">
        <v>131</v>
      </c>
      <c r="D120" s="15" t="s">
        <v>183</v>
      </c>
      <c r="E120" s="10">
        <v>99912.37</v>
      </c>
      <c r="F120" s="10">
        <v>99912.37</v>
      </c>
      <c r="G120" s="14">
        <f t="shared" si="0"/>
        <v>100</v>
      </c>
      <c r="H120" s="27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</row>
    <row r="121" spans="1:22" ht="154.19999999999999" customHeight="1" x14ac:dyDescent="0.3">
      <c r="A121" s="1"/>
      <c r="B121" s="18" t="s">
        <v>46</v>
      </c>
      <c r="C121" s="18" t="s">
        <v>131</v>
      </c>
      <c r="D121" s="22" t="s">
        <v>169</v>
      </c>
      <c r="E121" s="10">
        <v>271686.87</v>
      </c>
      <c r="F121" s="10">
        <v>271686.87</v>
      </c>
      <c r="G121" s="14">
        <f t="shared" si="0"/>
        <v>100</v>
      </c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</row>
    <row r="123" spans="1:22" x14ac:dyDescent="0.3">
      <c r="B123" s="38" t="s">
        <v>189</v>
      </c>
      <c r="C123" s="38"/>
      <c r="D123" s="38"/>
      <c r="E123" s="38"/>
      <c r="F123" s="38"/>
      <c r="G123" s="38"/>
    </row>
  </sheetData>
  <mergeCells count="14">
    <mergeCell ref="B123:G123"/>
    <mergeCell ref="B110:D110"/>
    <mergeCell ref="B115:D115"/>
    <mergeCell ref="B30:D30"/>
    <mergeCell ref="F2:G2"/>
    <mergeCell ref="B38:D38"/>
    <mergeCell ref="B79:D79"/>
    <mergeCell ref="B83:D83"/>
    <mergeCell ref="B99:D99"/>
    <mergeCell ref="B4:G4"/>
    <mergeCell ref="B5:G5"/>
    <mergeCell ref="B9:D9"/>
    <mergeCell ref="B10:D10"/>
    <mergeCell ref="B11:D11"/>
  </mergeCells>
  <pageMargins left="1" right="1" top="1" bottom="1" header="0.5" footer="0.5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2020-03-24T14:08:45Z</dcterms:modified>
</cp:coreProperties>
</file>